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drawings/drawing2.xml" ContentType="application/vnd.openxmlformats-officedocument.drawing+xml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drawings/drawing3.xml" ContentType="application/vnd.openxmlformats-officedocument.drawing+xml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drawings/drawing4.xml" ContentType="application/vnd.openxmlformats-officedocument.drawing+xml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drawings/drawing5.xml" ContentType="application/vnd.openxmlformats-officedocument.drawing+xml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drawings/drawing6.xml" ContentType="application/vnd.openxmlformats-officedocument.drawing+xml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codeName="ThisWorkbook" defaultThemeVersion="166925"/>
  <xr:revisionPtr revIDLastSave="0" documentId="13_ncr:1_{C2F4E453-ADA4-4DA7-B58E-C3832A4D51C8}" xr6:coauthVersionLast="47" xr6:coauthVersionMax="47" xr10:uidLastSave="{00000000-0000-0000-0000-000000000000}"/>
  <bookViews>
    <workbookView xWindow="24156" yWindow="1452" windowWidth="16872" windowHeight="9096" tabRatio="678" firstSheet="2" activeTab="2" xr2:uid="{00000000-000D-0000-FFFF-FFFF00000000}"/>
  </bookViews>
  <sheets>
    <sheet name="②相談実績件数 単月毎" sheetId="12" state="hidden" r:id="rId1"/>
    <sheet name="②相談実績件数旧" sheetId="15" state="hidden" r:id="rId2"/>
    <sheet name="①名寄せ後の事業者数" sheetId="19" r:id="rId3"/>
    <sheet name="②相談実績件数" sheetId="18" r:id="rId4"/>
    <sheet name="③他の支援機関へ紹介した名寄せ後の事業者数" sheetId="21" r:id="rId5"/>
    <sheet name="④他の支援機関と連携(同席)して支援した名寄せ後の事業" sheetId="22" r:id="rId6"/>
  </sheets>
  <definedNames>
    <definedName name="_xlnm.Print_Area" localSheetId="2">①名寄せ後の事業者数!$A$1:$M$53</definedName>
    <definedName name="_xlnm.Print_Area" localSheetId="3">②相談実績件数!$A$1:$N$53</definedName>
    <definedName name="_xlnm.Print_Area" localSheetId="0">'②相談実績件数 単月毎'!$B$1:$CB$52</definedName>
    <definedName name="_xlnm.Print_Area" localSheetId="1">②相談実績件数旧!$B$1:$CB$52</definedName>
    <definedName name="_xlnm.Print_Area" localSheetId="4">③他の支援機関へ紹介した名寄せ後の事業者数!$A$1:$M$55</definedName>
    <definedName name="_xlnm.Print_Area" localSheetId="5">'④他の支援機関と連携(同席)して支援した名寄せ後の事業'!$A$1:$M$55</definedName>
    <definedName name="_xlnm.Print_Titles" localSheetId="2">①名寄せ後の事業者数!$A:$A</definedName>
    <definedName name="_xlnm.Print_Titles" localSheetId="3">②相談実績件数!$A:$A</definedName>
    <definedName name="_xlnm.Print_Titles" localSheetId="0">'②相談実績件数 単月毎'!$B:$B</definedName>
    <definedName name="_xlnm.Print_Titles" localSheetId="1">②相談実績件数旧!$B:$B</definedName>
    <definedName name="_xlnm.Print_Titles" localSheetId="4">③他の支援機関へ紹介した名寄せ後の事業者数!$A:$A</definedName>
    <definedName name="_xlnm.Print_Titles" localSheetId="5">'④他の支援機関と連携(同席)して支援した名寄せ後の事業'!$A:$A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0" i="22" l="1"/>
  <c r="D50" i="22"/>
  <c r="E50" i="22"/>
  <c r="F50" i="22"/>
  <c r="G50" i="22"/>
  <c r="H50" i="22"/>
  <c r="I50" i="22"/>
  <c r="J50" i="22"/>
  <c r="K50" i="22"/>
  <c r="L50" i="22"/>
  <c r="M50" i="22"/>
  <c r="C50" i="21"/>
  <c r="D50" i="21"/>
  <c r="E50" i="21"/>
  <c r="F50" i="21"/>
  <c r="G50" i="21"/>
  <c r="H50" i="21"/>
  <c r="I50" i="21"/>
  <c r="J50" i="21"/>
  <c r="K50" i="21"/>
  <c r="L50" i="21"/>
  <c r="M50" i="21"/>
  <c r="C50" i="19"/>
  <c r="D50" i="19"/>
  <c r="E50" i="19"/>
  <c r="F50" i="19"/>
  <c r="G50" i="19"/>
  <c r="H50" i="19"/>
  <c r="I50" i="19"/>
  <c r="J50" i="19"/>
  <c r="K50" i="19"/>
  <c r="L50" i="19"/>
  <c r="M50" i="19"/>
  <c r="B50" i="22" l="1"/>
  <c r="B50" i="21"/>
  <c r="N4" i="18"/>
  <c r="N5" i="18"/>
  <c r="N6" i="18"/>
  <c r="N7" i="18"/>
  <c r="N8" i="18"/>
  <c r="N9" i="18"/>
  <c r="N10" i="18"/>
  <c r="N11" i="18"/>
  <c r="N12" i="18"/>
  <c r="N13" i="18"/>
  <c r="N14" i="18"/>
  <c r="N15" i="18"/>
  <c r="N16" i="18"/>
  <c r="N17" i="18"/>
  <c r="N18" i="18"/>
  <c r="N19" i="18"/>
  <c r="N20" i="18"/>
  <c r="N21" i="18"/>
  <c r="N22" i="18"/>
  <c r="N23" i="18"/>
  <c r="N24" i="18"/>
  <c r="N25" i="18"/>
  <c r="N26" i="18"/>
  <c r="N27" i="18"/>
  <c r="N28" i="18"/>
  <c r="N29" i="18"/>
  <c r="N30" i="18"/>
  <c r="N31" i="18"/>
  <c r="N32" i="18"/>
  <c r="N33" i="18"/>
  <c r="N34" i="18"/>
  <c r="N35" i="18"/>
  <c r="N36" i="18"/>
  <c r="N37" i="18"/>
  <c r="N38" i="18"/>
  <c r="N39" i="18"/>
  <c r="N40" i="18"/>
  <c r="N41" i="18"/>
  <c r="N42" i="18"/>
  <c r="N43" i="18"/>
  <c r="N44" i="18"/>
  <c r="N45" i="18"/>
  <c r="N46" i="18"/>
  <c r="N47" i="18"/>
  <c r="N48" i="18"/>
  <c r="N49" i="18"/>
  <c r="N3" i="18"/>
  <c r="B50" i="19"/>
  <c r="J50" i="18" l="1"/>
  <c r="BW7" i="15" a="1"/>
  <c r="BW7" i="15" s="1"/>
  <c r="BX7" i="15" a="1"/>
  <c r="BX7" i="15"/>
  <c r="BY7" i="15" a="1"/>
  <c r="BY7" i="15" s="1"/>
  <c r="BZ7" i="15" a="1"/>
  <c r="BZ7" i="15"/>
  <c r="CA7" i="15" a="1"/>
  <c r="CA7" i="15" s="1"/>
  <c r="CB7" i="15" a="1"/>
  <c r="CB7" i="15" s="1"/>
  <c r="BW8" i="15" a="1"/>
  <c r="BW8" i="15" s="1"/>
  <c r="BX8" i="15" a="1"/>
  <c r="BX8" i="15"/>
  <c r="BY8" i="15" a="1"/>
  <c r="BY8" i="15" s="1"/>
  <c r="BZ8" i="15" a="1"/>
  <c r="BZ8" i="15"/>
  <c r="CA8" i="15" a="1"/>
  <c r="CA8" i="15" s="1"/>
  <c r="CB8" i="15" a="1"/>
  <c r="CB8" i="15" s="1"/>
  <c r="BW9" i="15" a="1"/>
  <c r="BW9" i="15" s="1"/>
  <c r="BX9" i="15" a="1"/>
  <c r="BX9" i="15" s="1"/>
  <c r="BY9" i="15" a="1"/>
  <c r="BY9" i="15" s="1"/>
  <c r="BZ9" i="15" a="1"/>
  <c r="BZ9" i="15"/>
  <c r="CA9" i="15" a="1"/>
  <c r="CA9" i="15" s="1"/>
  <c r="CB9" i="15" a="1"/>
  <c r="CB9" i="15"/>
  <c r="BW10" i="15" a="1"/>
  <c r="BW10" i="15" s="1"/>
  <c r="BX10" i="15" a="1"/>
  <c r="BX10" i="15" s="1"/>
  <c r="BY10" i="15" a="1"/>
  <c r="BY10" i="15" s="1"/>
  <c r="BZ10" i="15" a="1"/>
  <c r="BZ10" i="15" s="1"/>
  <c r="CA10" i="15" a="1"/>
  <c r="CA10" i="15" s="1"/>
  <c r="CB10" i="15" a="1"/>
  <c r="CB10" i="15"/>
  <c r="BW11" i="15" a="1"/>
  <c r="BW11" i="15" s="1"/>
  <c r="BX11" i="15" a="1"/>
  <c r="BX11" i="15"/>
  <c r="BY11" i="15" a="1"/>
  <c r="BY11" i="15" s="1"/>
  <c r="BZ11" i="15" a="1"/>
  <c r="BZ11" i="15" s="1"/>
  <c r="CA11" i="15" a="1"/>
  <c r="CA11" i="15" s="1"/>
  <c r="CB11" i="15" a="1"/>
  <c r="CB11" i="15" s="1"/>
  <c r="BW12" i="15" a="1"/>
  <c r="BW12" i="15" s="1"/>
  <c r="BX12" i="15" a="1"/>
  <c r="BX12" i="15"/>
  <c r="BY12" i="15" a="1"/>
  <c r="BY12" i="15" s="1"/>
  <c r="BZ12" i="15" a="1"/>
  <c r="BZ12" i="15"/>
  <c r="CA12" i="15" a="1"/>
  <c r="CA12" i="15" s="1"/>
  <c r="CB12" i="15" a="1"/>
  <c r="CB12" i="15" s="1"/>
  <c r="BW13" i="15" a="1"/>
  <c r="BW13" i="15" s="1"/>
  <c r="BX13" i="15" a="1"/>
  <c r="BX13" i="15" s="1"/>
  <c r="BY13" i="15" a="1"/>
  <c r="BY13" i="15" s="1"/>
  <c r="BZ13" i="15" a="1"/>
  <c r="BZ13" i="15"/>
  <c r="CA13" i="15" a="1"/>
  <c r="CA13" i="15" s="1"/>
  <c r="CB13" i="15" a="1"/>
  <c r="CB13" i="15"/>
  <c r="BW14" i="15" a="1"/>
  <c r="BW14" i="15" s="1"/>
  <c r="BX14" i="15" a="1"/>
  <c r="BX14" i="15" s="1"/>
  <c r="BY14" i="15" a="1"/>
  <c r="BY14" i="15" s="1"/>
  <c r="BZ14" i="15" a="1"/>
  <c r="BZ14" i="15" s="1"/>
  <c r="CA14" i="15" a="1"/>
  <c r="CA14" i="15" s="1"/>
  <c r="CB14" i="15" a="1"/>
  <c r="CB14" i="15"/>
  <c r="BW15" i="15" a="1"/>
  <c r="BW15" i="15" s="1"/>
  <c r="BX15" i="15" a="1"/>
  <c r="BX15" i="15"/>
  <c r="BY15" i="15" a="1"/>
  <c r="BY15" i="15" s="1"/>
  <c r="BZ15" i="15" a="1"/>
  <c r="BZ15" i="15" s="1"/>
  <c r="CA15" i="15" a="1"/>
  <c r="CA15" i="15" s="1"/>
  <c r="CB15" i="15" a="1"/>
  <c r="CB15" i="15" s="1"/>
  <c r="BW16" i="15" a="1"/>
  <c r="BW16" i="15" s="1"/>
  <c r="BX16" i="15" a="1"/>
  <c r="BX16" i="15"/>
  <c r="BY16" i="15" a="1"/>
  <c r="BY16" i="15" s="1"/>
  <c r="BZ16" i="15" a="1"/>
  <c r="BZ16" i="15"/>
  <c r="CA16" i="15" a="1"/>
  <c r="CA16" i="15" s="1"/>
  <c r="CB16" i="15" a="1"/>
  <c r="CB16" i="15" s="1"/>
  <c r="BW17" i="15" a="1"/>
  <c r="BW17" i="15" s="1"/>
  <c r="BX17" i="15" a="1"/>
  <c r="BX17" i="15" s="1"/>
  <c r="BY17" i="15" a="1"/>
  <c r="BY17" i="15" s="1"/>
  <c r="BZ17" i="15" a="1"/>
  <c r="BZ17" i="15"/>
  <c r="CA17" i="15" a="1"/>
  <c r="CA17" i="15" s="1"/>
  <c r="CB17" i="15" a="1"/>
  <c r="CB17" i="15"/>
  <c r="BW18" i="15" a="1"/>
  <c r="BW18" i="15" s="1"/>
  <c r="BX18" i="15" a="1"/>
  <c r="BX18" i="15" s="1"/>
  <c r="BY18" i="15" a="1"/>
  <c r="BY18" i="15" s="1"/>
  <c r="BZ18" i="15" a="1"/>
  <c r="BZ18" i="15" s="1"/>
  <c r="CA18" i="15" a="1"/>
  <c r="CA18" i="15" s="1"/>
  <c r="CB18" i="15" a="1"/>
  <c r="CB18" i="15"/>
  <c r="BW19" i="15" a="1"/>
  <c r="BW19" i="15" s="1"/>
  <c r="BX19" i="15" a="1"/>
  <c r="BX19" i="15"/>
  <c r="BY19" i="15" a="1"/>
  <c r="BY19" i="15" s="1"/>
  <c r="BZ19" i="15" a="1"/>
  <c r="BZ19" i="15" s="1"/>
  <c r="CA19" i="15" a="1"/>
  <c r="CA19" i="15" s="1"/>
  <c r="CB19" i="15" a="1"/>
  <c r="CB19" i="15" s="1"/>
  <c r="BW20" i="15" a="1"/>
  <c r="BW20" i="15" s="1"/>
  <c r="BX20" i="15" a="1"/>
  <c r="BX20" i="15"/>
  <c r="BY20" i="15" a="1"/>
  <c r="BY20" i="15" s="1"/>
  <c r="BZ20" i="15" a="1"/>
  <c r="BZ20" i="15"/>
  <c r="CA20" i="15" a="1"/>
  <c r="CA20" i="15" s="1"/>
  <c r="CB20" i="15" a="1"/>
  <c r="CB20" i="15" s="1"/>
  <c r="BW21" i="15" a="1"/>
  <c r="BW21" i="15" s="1"/>
  <c r="BX21" i="15" a="1"/>
  <c r="BX21" i="15" s="1"/>
  <c r="BY21" i="15" a="1"/>
  <c r="BY21" i="15" s="1"/>
  <c r="BZ21" i="15" a="1"/>
  <c r="BZ21" i="15"/>
  <c r="CA21" i="15" a="1"/>
  <c r="CA21" i="15" s="1"/>
  <c r="CB21" i="15" a="1"/>
  <c r="CB21" i="15"/>
  <c r="BW22" i="15" a="1"/>
  <c r="BW22" i="15" s="1"/>
  <c r="BX22" i="15" a="1"/>
  <c r="BX22" i="15" s="1"/>
  <c r="BY22" i="15" a="1"/>
  <c r="BY22" i="15" s="1"/>
  <c r="BZ22" i="15" a="1"/>
  <c r="BZ22" i="15" s="1"/>
  <c r="CA22" i="15" a="1"/>
  <c r="CA22" i="15" s="1"/>
  <c r="CB22" i="15" a="1"/>
  <c r="CB22" i="15"/>
  <c r="BW23" i="15" a="1"/>
  <c r="BW23" i="15" s="1"/>
  <c r="BX23" i="15" a="1"/>
  <c r="BX23" i="15"/>
  <c r="BY23" i="15" a="1"/>
  <c r="BY23" i="15" s="1"/>
  <c r="BZ23" i="15" a="1"/>
  <c r="BZ23" i="15" s="1"/>
  <c r="CA23" i="15" a="1"/>
  <c r="CA23" i="15" s="1"/>
  <c r="CB23" i="15" a="1"/>
  <c r="CB23" i="15" s="1"/>
  <c r="BW24" i="15" a="1"/>
  <c r="BW24" i="15" s="1"/>
  <c r="BX24" i="15" a="1"/>
  <c r="BX24" i="15"/>
  <c r="BY24" i="15" a="1"/>
  <c r="BY24" i="15" s="1"/>
  <c r="BZ24" i="15" a="1"/>
  <c r="BZ24" i="15"/>
  <c r="CA24" i="15" a="1"/>
  <c r="CA24" i="15" s="1"/>
  <c r="CB24" i="15" a="1"/>
  <c r="CB24" i="15" s="1"/>
  <c r="BW25" i="15" a="1"/>
  <c r="BW25" i="15" s="1"/>
  <c r="BX25" i="15" a="1"/>
  <c r="BX25" i="15" s="1"/>
  <c r="BY25" i="15" a="1"/>
  <c r="BY25" i="15" s="1"/>
  <c r="BZ25" i="15" a="1"/>
  <c r="BZ25" i="15"/>
  <c r="CA25" i="15" a="1"/>
  <c r="CA25" i="15" s="1"/>
  <c r="CB25" i="15" a="1"/>
  <c r="CB25" i="15"/>
  <c r="BW26" i="15" a="1"/>
  <c r="BW26" i="15" s="1"/>
  <c r="BX26" i="15" a="1"/>
  <c r="BX26" i="15" s="1"/>
  <c r="BY26" i="15" a="1"/>
  <c r="BY26" i="15" s="1"/>
  <c r="BZ26" i="15" a="1"/>
  <c r="BZ26" i="15" s="1"/>
  <c r="CA26" i="15" a="1"/>
  <c r="CA26" i="15" s="1"/>
  <c r="CB26" i="15" a="1"/>
  <c r="CB26" i="15"/>
  <c r="BW27" i="15" a="1"/>
  <c r="BW27" i="15" s="1"/>
  <c r="BX27" i="15" a="1"/>
  <c r="BX27" i="15"/>
  <c r="BY27" i="15" a="1"/>
  <c r="BY27" i="15" s="1"/>
  <c r="BZ27" i="15" a="1"/>
  <c r="BZ27" i="15" s="1"/>
  <c r="CA27" i="15" a="1"/>
  <c r="CA27" i="15" s="1"/>
  <c r="CB27" i="15" a="1"/>
  <c r="CB27" i="15" s="1"/>
  <c r="BW28" i="15" a="1"/>
  <c r="BW28" i="15" s="1"/>
  <c r="BX28" i="15" a="1"/>
  <c r="BX28" i="15"/>
  <c r="BY28" i="15" a="1"/>
  <c r="BY28" i="15" s="1"/>
  <c r="BZ28" i="15" a="1"/>
  <c r="BZ28" i="15"/>
  <c r="CA28" i="15" a="1"/>
  <c r="CA28" i="15" s="1"/>
  <c r="CB28" i="15" a="1"/>
  <c r="CB28" i="15" s="1"/>
  <c r="BW29" i="15" a="1"/>
  <c r="BW29" i="15" s="1"/>
  <c r="BX29" i="15" a="1"/>
  <c r="BX29" i="15" s="1"/>
  <c r="BY29" i="15" a="1"/>
  <c r="BY29" i="15" s="1"/>
  <c r="BZ29" i="15" a="1"/>
  <c r="BZ29" i="15"/>
  <c r="CA29" i="15" a="1"/>
  <c r="CA29" i="15" s="1"/>
  <c r="CB29" i="15" a="1"/>
  <c r="CB29" i="15"/>
  <c r="BW30" i="15" a="1"/>
  <c r="BW30" i="15" s="1"/>
  <c r="BX30" i="15" a="1"/>
  <c r="BX30" i="15" s="1"/>
  <c r="BY30" i="15" a="1"/>
  <c r="BY30" i="15" s="1"/>
  <c r="BZ30" i="15" a="1"/>
  <c r="BZ30" i="15" s="1"/>
  <c r="CA30" i="15" a="1"/>
  <c r="CA30" i="15" s="1"/>
  <c r="CB30" i="15" a="1"/>
  <c r="CB30" i="15"/>
  <c r="BW31" i="15" a="1"/>
  <c r="BW31" i="15" s="1"/>
  <c r="BX31" i="15" a="1"/>
  <c r="BX31" i="15"/>
  <c r="BY31" i="15" a="1"/>
  <c r="BY31" i="15" s="1"/>
  <c r="BZ31" i="15" a="1"/>
  <c r="BZ31" i="15" s="1"/>
  <c r="CA31" i="15" a="1"/>
  <c r="CA31" i="15" s="1"/>
  <c r="CB31" i="15" a="1"/>
  <c r="CB31" i="15" s="1"/>
  <c r="BW32" i="15" a="1"/>
  <c r="BW32" i="15" s="1"/>
  <c r="BX32" i="15" a="1"/>
  <c r="BX32" i="15"/>
  <c r="BY32" i="15" a="1"/>
  <c r="BY32" i="15" s="1"/>
  <c r="BZ32" i="15" a="1"/>
  <c r="BZ32" i="15"/>
  <c r="CA32" i="15" a="1"/>
  <c r="CA32" i="15" s="1"/>
  <c r="CB32" i="15" a="1"/>
  <c r="CB32" i="15" s="1"/>
  <c r="BW33" i="15" a="1"/>
  <c r="BW33" i="15" s="1"/>
  <c r="BX33" i="15" a="1"/>
  <c r="BX33" i="15" s="1"/>
  <c r="BY33" i="15" a="1"/>
  <c r="BY33" i="15" s="1"/>
  <c r="BZ33" i="15" a="1"/>
  <c r="BZ33" i="15"/>
  <c r="CA33" i="15" a="1"/>
  <c r="CA33" i="15" s="1"/>
  <c r="CB33" i="15" a="1"/>
  <c r="CB33" i="15"/>
  <c r="BW34" i="15" a="1"/>
  <c r="BW34" i="15" s="1"/>
  <c r="BX34" i="15" a="1"/>
  <c r="BX34" i="15" s="1"/>
  <c r="BY34" i="15" a="1"/>
  <c r="BY34" i="15" s="1"/>
  <c r="BZ34" i="15" a="1"/>
  <c r="BZ34" i="15" s="1"/>
  <c r="CA34" i="15" a="1"/>
  <c r="CA34" i="15" s="1"/>
  <c r="CB34" i="15" a="1"/>
  <c r="CB34" i="15"/>
  <c r="BW35" i="15" a="1"/>
  <c r="BW35" i="15" s="1"/>
  <c r="BX35" i="15" a="1"/>
  <c r="BX35" i="15"/>
  <c r="BY35" i="15" a="1"/>
  <c r="BY35" i="15" s="1"/>
  <c r="BZ35" i="15" a="1"/>
  <c r="BZ35" i="15"/>
  <c r="CA35" i="15" a="1"/>
  <c r="CA35" i="15" s="1"/>
  <c r="CB35" i="15" a="1"/>
  <c r="CB35" i="15"/>
  <c r="BW36" i="15" a="1"/>
  <c r="BW36" i="15" s="1"/>
  <c r="BX36" i="15" a="1"/>
  <c r="BX36" i="15"/>
  <c r="BY36" i="15" a="1"/>
  <c r="BY36" i="15" s="1"/>
  <c r="BZ36" i="15" a="1"/>
  <c r="BZ36" i="15"/>
  <c r="CA36" i="15" a="1"/>
  <c r="CA36" i="15" s="1"/>
  <c r="CB36" i="15" a="1"/>
  <c r="CB36" i="15"/>
  <c r="BW37" i="15" a="1"/>
  <c r="BW37" i="15" s="1"/>
  <c r="BX37" i="15" a="1"/>
  <c r="BX37" i="15"/>
  <c r="BY37" i="15" a="1"/>
  <c r="BY37" i="15" s="1"/>
  <c r="BZ37" i="15" a="1"/>
  <c r="BZ37" i="15"/>
  <c r="CA37" i="15" a="1"/>
  <c r="CA37" i="15" s="1"/>
  <c r="CB37" i="15" a="1"/>
  <c r="CB37" i="15"/>
  <c r="BW38" i="15" a="1"/>
  <c r="BW38" i="15" s="1"/>
  <c r="BX38" i="15" a="1"/>
  <c r="BX38" i="15"/>
  <c r="BY38" i="15" a="1"/>
  <c r="BY38" i="15" s="1"/>
  <c r="BZ38" i="15" a="1"/>
  <c r="BZ38" i="15"/>
  <c r="CA38" i="15" a="1"/>
  <c r="CA38" i="15" s="1"/>
  <c r="CB38" i="15" a="1"/>
  <c r="CB38" i="15"/>
  <c r="BW39" i="15" a="1"/>
  <c r="BW39" i="15" s="1"/>
  <c r="BX39" i="15" a="1"/>
  <c r="BX39" i="15"/>
  <c r="BY39" i="15" a="1"/>
  <c r="BY39" i="15" s="1"/>
  <c r="BZ39" i="15" a="1"/>
  <c r="BZ39" i="15"/>
  <c r="CA39" i="15" a="1"/>
  <c r="CA39" i="15" s="1"/>
  <c r="CB39" i="15" a="1"/>
  <c r="CB39" i="15"/>
  <c r="BW40" i="15" a="1"/>
  <c r="BW40" i="15" s="1"/>
  <c r="BX40" i="15" a="1"/>
  <c r="BX40" i="15"/>
  <c r="BY40" i="15" a="1"/>
  <c r="BY40" i="15" s="1"/>
  <c r="BZ40" i="15" a="1"/>
  <c r="BZ40" i="15"/>
  <c r="CA40" i="15" a="1"/>
  <c r="CA40" i="15" s="1"/>
  <c r="CB40" i="15" a="1"/>
  <c r="CB40" i="15"/>
  <c r="BW41" i="15" a="1"/>
  <c r="BW41" i="15" s="1"/>
  <c r="BX41" i="15" a="1"/>
  <c r="BX41" i="15"/>
  <c r="BY41" i="15" a="1"/>
  <c r="BY41" i="15" s="1"/>
  <c r="BZ41" i="15" a="1"/>
  <c r="BZ41" i="15"/>
  <c r="CA41" i="15" a="1"/>
  <c r="CA41" i="15" s="1"/>
  <c r="CB41" i="15" a="1"/>
  <c r="CB41" i="15"/>
  <c r="BW42" i="15" a="1"/>
  <c r="BW42" i="15" s="1"/>
  <c r="BX42" i="15" a="1"/>
  <c r="BX42" i="15"/>
  <c r="BY42" i="15" a="1"/>
  <c r="BY42" i="15" s="1"/>
  <c r="BZ42" i="15" a="1"/>
  <c r="BZ42" i="15"/>
  <c r="CA42" i="15" a="1"/>
  <c r="CA42" i="15" s="1"/>
  <c r="CB42" i="15" a="1"/>
  <c r="CB42" i="15"/>
  <c r="BW43" i="15" a="1"/>
  <c r="BW43" i="15" s="1"/>
  <c r="BX43" i="15" a="1"/>
  <c r="BX43" i="15"/>
  <c r="BY43" i="15" a="1"/>
  <c r="BY43" i="15" s="1"/>
  <c r="BZ43" i="15" a="1"/>
  <c r="BZ43" i="15"/>
  <c r="CA43" i="15" a="1"/>
  <c r="CA43" i="15" s="1"/>
  <c r="CB43" i="15" a="1"/>
  <c r="CB43" i="15"/>
  <c r="BW44" i="15" a="1"/>
  <c r="BW44" i="15" s="1"/>
  <c r="BX44" i="15" a="1"/>
  <c r="BX44" i="15"/>
  <c r="BY44" i="15" a="1"/>
  <c r="BY44" i="15" s="1"/>
  <c r="BZ44" i="15" a="1"/>
  <c r="BZ44" i="15"/>
  <c r="CA44" i="15" a="1"/>
  <c r="CA44" i="15" s="1"/>
  <c r="CB44" i="15" a="1"/>
  <c r="CB44" i="15"/>
  <c r="BW45" i="15" a="1"/>
  <c r="BW45" i="15" s="1"/>
  <c r="BX45" i="15" a="1"/>
  <c r="BX45" i="15"/>
  <c r="BY45" i="15" a="1"/>
  <c r="BY45" i="15" s="1"/>
  <c r="BZ45" i="15" a="1"/>
  <c r="BZ45" i="15"/>
  <c r="CA45" i="15" a="1"/>
  <c r="CA45" i="15" s="1"/>
  <c r="CB45" i="15" a="1"/>
  <c r="CB45" i="15"/>
  <c r="BW46" i="15" a="1"/>
  <c r="BW46" i="15" s="1"/>
  <c r="BX46" i="15" a="1"/>
  <c r="BX46" i="15"/>
  <c r="BY46" i="15" a="1"/>
  <c r="BY46" i="15" s="1"/>
  <c r="BZ46" i="15" a="1"/>
  <c r="BZ46" i="15"/>
  <c r="CA46" i="15" a="1"/>
  <c r="CA46" i="15" s="1"/>
  <c r="CB46" i="15" a="1"/>
  <c r="CB46" i="15"/>
  <c r="BW47" i="15" a="1"/>
  <c r="BW47" i="15" s="1"/>
  <c r="BX47" i="15" a="1"/>
  <c r="BX47" i="15"/>
  <c r="BY47" i="15" a="1"/>
  <c r="BY47" i="15" s="1"/>
  <c r="BZ47" i="15" a="1"/>
  <c r="BZ47" i="15"/>
  <c r="CA47" i="15" a="1"/>
  <c r="CA47" i="15" s="1"/>
  <c r="CB47" i="15" a="1"/>
  <c r="CB47" i="15"/>
  <c r="BW48" i="15" a="1"/>
  <c r="BW48" i="15" s="1"/>
  <c r="BX48" i="15" a="1"/>
  <c r="BX48" i="15"/>
  <c r="BY48" i="15" a="1"/>
  <c r="BY48" i="15" s="1"/>
  <c r="BZ48" i="15" a="1"/>
  <c r="BZ48" i="15"/>
  <c r="CA48" i="15" a="1"/>
  <c r="CA48" i="15" s="1"/>
  <c r="CB48" i="15" a="1"/>
  <c r="CB48" i="15"/>
  <c r="BW49" i="15" a="1"/>
  <c r="BW49" i="15" s="1"/>
  <c r="BX49" i="15" a="1"/>
  <c r="BX49" i="15"/>
  <c r="BY49" i="15" a="1"/>
  <c r="BY49" i="15" s="1"/>
  <c r="BZ49" i="15" a="1"/>
  <c r="BZ49" i="15"/>
  <c r="CA49" i="15" a="1"/>
  <c r="CA49" i="15" s="1"/>
  <c r="CB49" i="15" a="1"/>
  <c r="CB49" i="15"/>
  <c r="BW50" i="15" a="1"/>
  <c r="BW50" i="15" s="1"/>
  <c r="BX50" i="15" a="1"/>
  <c r="BX50" i="15"/>
  <c r="BY50" i="15" a="1"/>
  <c r="BY50" i="15" s="1"/>
  <c r="BZ50" i="15" a="1"/>
  <c r="BZ50" i="15"/>
  <c r="CA50" i="15" a="1"/>
  <c r="CA50" i="15" s="1"/>
  <c r="CB50" i="15" a="1"/>
  <c r="CB50" i="15"/>
  <c r="BW51" i="15" a="1"/>
  <c r="BW51" i="15" s="1"/>
  <c r="BX51" i="15" a="1"/>
  <c r="BX51" i="15"/>
  <c r="BY51" i="15" a="1"/>
  <c r="BY51" i="15" s="1"/>
  <c r="BZ51" i="15" a="1"/>
  <c r="BZ51" i="15"/>
  <c r="CA51" i="15" a="1"/>
  <c r="CA51" i="15" s="1"/>
  <c r="CB51" i="15" a="1"/>
  <c r="CB51" i="15"/>
  <c r="BW52" i="15" a="1"/>
  <c r="BW52" i="15" s="1"/>
  <c r="BX52" i="15" a="1"/>
  <c r="BX52" i="15"/>
  <c r="BY52" i="15" a="1"/>
  <c r="BY52" i="15" s="1"/>
  <c r="BZ52" i="15" a="1"/>
  <c r="BZ52" i="15"/>
  <c r="CA52" i="15" a="1"/>
  <c r="CA52" i="15" s="1"/>
  <c r="CB52" i="15" a="1"/>
  <c r="CB52" i="15"/>
  <c r="CA6" i="15" a="1"/>
  <c r="CA6" i="15" s="1"/>
  <c r="CB6" i="15" a="1"/>
  <c r="CB6" i="15" s="1"/>
  <c r="BZ6" i="15" a="1"/>
  <c r="BZ6" i="15" s="1"/>
  <c r="BY6" i="15" a="1"/>
  <c r="BY6" i="15" s="1"/>
  <c r="BX6" i="15" a="1"/>
  <c r="BX6" i="15" s="1"/>
  <c r="BW6" i="15" a="1"/>
  <c r="BW6" i="15" s="1"/>
  <c r="B50" i="18" l="1"/>
  <c r="F50" i="18"/>
  <c r="D50" i="18"/>
  <c r="H50" i="18"/>
  <c r="L50" i="18"/>
  <c r="E50" i="18"/>
  <c r="I50" i="18"/>
  <c r="M50" i="18"/>
  <c r="C50" i="18"/>
  <c r="G50" i="18"/>
  <c r="K50" i="18"/>
  <c r="D53" i="15"/>
  <c r="E53" i="15"/>
  <c r="F53" i="15"/>
  <c r="G53" i="15"/>
  <c r="G54" i="15" s="1"/>
  <c r="H53" i="15"/>
  <c r="J53" i="15"/>
  <c r="K53" i="15"/>
  <c r="K54" i="15" s="1"/>
  <c r="L53" i="15"/>
  <c r="M53" i="15"/>
  <c r="N53" i="15"/>
  <c r="O53" i="15"/>
  <c r="O54" i="15" s="1"/>
  <c r="P53" i="15"/>
  <c r="Q53" i="15"/>
  <c r="R53" i="15"/>
  <c r="S53" i="15"/>
  <c r="S54" i="15" s="1"/>
  <c r="T53" i="15"/>
  <c r="U53" i="15"/>
  <c r="V53" i="15"/>
  <c r="W53" i="15"/>
  <c r="W54" i="15" s="1"/>
  <c r="X53" i="15"/>
  <c r="Y53" i="15"/>
  <c r="Z53" i="15"/>
  <c r="AA53" i="15"/>
  <c r="AA54" i="15" s="1"/>
  <c r="AB53" i="15"/>
  <c r="AC53" i="15"/>
  <c r="AD53" i="15"/>
  <c r="AE53" i="15"/>
  <c r="AE54" i="15" s="1"/>
  <c r="AF53" i="15"/>
  <c r="AG53" i="15"/>
  <c r="AH53" i="15"/>
  <c r="AI53" i="15"/>
  <c r="AI54" i="15" s="1"/>
  <c r="AJ53" i="15"/>
  <c r="AK53" i="15"/>
  <c r="AL53" i="15"/>
  <c r="AM53" i="15"/>
  <c r="AM54" i="15" s="1"/>
  <c r="AN53" i="15"/>
  <c r="AO53" i="15"/>
  <c r="AP53" i="15"/>
  <c r="AQ53" i="15"/>
  <c r="AQ54" i="15" s="1"/>
  <c r="AR53" i="15"/>
  <c r="AS53" i="15"/>
  <c r="AT53" i="15"/>
  <c r="AU53" i="15"/>
  <c r="AU54" i="15" s="1"/>
  <c r="AV53" i="15"/>
  <c r="AW53" i="15"/>
  <c r="AX53" i="15"/>
  <c r="AY53" i="15"/>
  <c r="AY54" i="15" s="1"/>
  <c r="AZ53" i="15"/>
  <c r="BA53" i="15"/>
  <c r="BB53" i="15"/>
  <c r="BC53" i="15"/>
  <c r="BC54" i="15" s="1"/>
  <c r="BD53" i="15"/>
  <c r="BE53" i="15"/>
  <c r="BF53" i="15"/>
  <c r="BG53" i="15"/>
  <c r="BG54" i="15" s="1"/>
  <c r="BH53" i="15"/>
  <c r="BI53" i="15"/>
  <c r="BJ53" i="15"/>
  <c r="BK53" i="15"/>
  <c r="BK54" i="15" s="1"/>
  <c r="BL53" i="15"/>
  <c r="BM53" i="15"/>
  <c r="BN53" i="15"/>
  <c r="BO53" i="15"/>
  <c r="BO54" i="15" s="1"/>
  <c r="BP53" i="15"/>
  <c r="BQ53" i="15"/>
  <c r="BR53" i="15"/>
  <c r="BS53" i="15"/>
  <c r="BS54" i="15" s="1"/>
  <c r="BT53" i="15"/>
  <c r="BU53" i="15"/>
  <c r="BV53" i="15"/>
  <c r="BZ53" i="15"/>
  <c r="BZ54" i="15" s="1"/>
  <c r="D54" i="15"/>
  <c r="E54" i="15"/>
  <c r="F54" i="15"/>
  <c r="H54" i="15"/>
  <c r="J54" i="15"/>
  <c r="L54" i="15"/>
  <c r="M54" i="15"/>
  <c r="N54" i="15"/>
  <c r="P54" i="15"/>
  <c r="Q54" i="15"/>
  <c r="R54" i="15"/>
  <c r="T54" i="15"/>
  <c r="U54" i="15"/>
  <c r="V54" i="15"/>
  <c r="X54" i="15"/>
  <c r="Y54" i="15"/>
  <c r="Z54" i="15"/>
  <c r="AB54" i="15"/>
  <c r="AC54" i="15"/>
  <c r="AD54" i="15"/>
  <c r="AF54" i="15"/>
  <c r="AG54" i="15"/>
  <c r="AH54" i="15"/>
  <c r="AJ54" i="15"/>
  <c r="AK54" i="15"/>
  <c r="AL54" i="15"/>
  <c r="AN54" i="15"/>
  <c r="AO54" i="15"/>
  <c r="AP54" i="15"/>
  <c r="AR54" i="15"/>
  <c r="AS54" i="15"/>
  <c r="AT54" i="15"/>
  <c r="AV54" i="15"/>
  <c r="AW54" i="15"/>
  <c r="AX54" i="15"/>
  <c r="AZ54" i="15"/>
  <c r="BA54" i="15"/>
  <c r="BB54" i="15"/>
  <c r="BD54" i="15"/>
  <c r="BE54" i="15"/>
  <c r="BF54" i="15"/>
  <c r="BH54" i="15"/>
  <c r="BI54" i="15"/>
  <c r="BJ54" i="15"/>
  <c r="BL54" i="15"/>
  <c r="BM54" i="15"/>
  <c r="BN54" i="15"/>
  <c r="BP54" i="15"/>
  <c r="BQ54" i="15"/>
  <c r="BR54" i="15"/>
  <c r="BT54" i="15"/>
  <c r="BU54" i="15"/>
  <c r="BV54" i="15"/>
  <c r="D55" i="15"/>
  <c r="E55" i="15"/>
  <c r="F55" i="15"/>
  <c r="G55" i="15"/>
  <c r="H55" i="15"/>
  <c r="J55" i="15"/>
  <c r="K55" i="15"/>
  <c r="L55" i="15"/>
  <c r="M55" i="15"/>
  <c r="N55" i="15"/>
  <c r="O55" i="15"/>
  <c r="P55" i="15"/>
  <c r="Q55" i="15"/>
  <c r="R55" i="15"/>
  <c r="S55" i="15"/>
  <c r="T55" i="15"/>
  <c r="U55" i="15"/>
  <c r="V55" i="15"/>
  <c r="W55" i="15"/>
  <c r="X55" i="15"/>
  <c r="Y55" i="15"/>
  <c r="Z55" i="15"/>
  <c r="AA55" i="15"/>
  <c r="AB55" i="15"/>
  <c r="AC55" i="15"/>
  <c r="AD55" i="15"/>
  <c r="AE55" i="15"/>
  <c r="AF55" i="15"/>
  <c r="AG55" i="15"/>
  <c r="AH55" i="15"/>
  <c r="AI55" i="15"/>
  <c r="AJ55" i="15"/>
  <c r="AK55" i="15"/>
  <c r="AL55" i="15"/>
  <c r="AM55" i="15"/>
  <c r="AN55" i="15"/>
  <c r="AO55" i="15"/>
  <c r="AP55" i="15"/>
  <c r="AQ55" i="15"/>
  <c r="AR55" i="15"/>
  <c r="AS55" i="15"/>
  <c r="AT55" i="15"/>
  <c r="AU55" i="15"/>
  <c r="AV55" i="15"/>
  <c r="AW55" i="15"/>
  <c r="AX55" i="15"/>
  <c r="AY55" i="15"/>
  <c r="AZ55" i="15"/>
  <c r="BA55" i="15"/>
  <c r="BB55" i="15"/>
  <c r="BC55" i="15"/>
  <c r="BD55" i="15"/>
  <c r="BE55" i="15"/>
  <c r="BF55" i="15"/>
  <c r="BG55" i="15"/>
  <c r="BH55" i="15"/>
  <c r="BI55" i="15"/>
  <c r="BJ55" i="15"/>
  <c r="BK55" i="15"/>
  <c r="BL55" i="15"/>
  <c r="BM55" i="15"/>
  <c r="BN55" i="15"/>
  <c r="BO55" i="15"/>
  <c r="BP55" i="15"/>
  <c r="BQ55" i="15"/>
  <c r="BR55" i="15"/>
  <c r="BS55" i="15"/>
  <c r="BT55" i="15"/>
  <c r="BU55" i="15"/>
  <c r="BV55" i="15"/>
  <c r="BZ55" i="15"/>
  <c r="D56" i="15"/>
  <c r="E56" i="15"/>
  <c r="F56" i="15"/>
  <c r="G56" i="15"/>
  <c r="H56" i="15"/>
  <c r="J56" i="15"/>
  <c r="K56" i="15"/>
  <c r="L56" i="15"/>
  <c r="M56" i="15"/>
  <c r="N56" i="15"/>
  <c r="O56" i="15"/>
  <c r="P56" i="15"/>
  <c r="Q56" i="15"/>
  <c r="R56" i="15"/>
  <c r="S56" i="15"/>
  <c r="T56" i="15"/>
  <c r="U56" i="15"/>
  <c r="V56" i="15"/>
  <c r="W56" i="15"/>
  <c r="X56" i="15"/>
  <c r="Y56" i="15"/>
  <c r="Z56" i="15"/>
  <c r="AA56" i="15"/>
  <c r="AB56" i="15"/>
  <c r="AC56" i="15"/>
  <c r="AD56" i="15"/>
  <c r="AE56" i="15"/>
  <c r="AF56" i="15"/>
  <c r="AG56" i="15"/>
  <c r="AH56" i="15"/>
  <c r="AI56" i="15"/>
  <c r="AJ56" i="15"/>
  <c r="AK56" i="15"/>
  <c r="AL56" i="15"/>
  <c r="AM56" i="15"/>
  <c r="AN56" i="15"/>
  <c r="AO56" i="15"/>
  <c r="AP56" i="15"/>
  <c r="AQ56" i="15"/>
  <c r="AR56" i="15"/>
  <c r="AS56" i="15"/>
  <c r="AT56" i="15"/>
  <c r="AU56" i="15"/>
  <c r="AV56" i="15"/>
  <c r="AW56" i="15"/>
  <c r="AX56" i="15"/>
  <c r="AY56" i="15"/>
  <c r="AZ56" i="15"/>
  <c r="BA56" i="15"/>
  <c r="BB56" i="15"/>
  <c r="BC56" i="15"/>
  <c r="BD56" i="15"/>
  <c r="BE56" i="15"/>
  <c r="BF56" i="15"/>
  <c r="BG56" i="15"/>
  <c r="BH56" i="15"/>
  <c r="BI56" i="15"/>
  <c r="BJ56" i="15"/>
  <c r="BK56" i="15"/>
  <c r="BL56" i="15"/>
  <c r="BM56" i="15"/>
  <c r="BN56" i="15"/>
  <c r="BO56" i="15"/>
  <c r="BP56" i="15"/>
  <c r="BQ56" i="15"/>
  <c r="BR56" i="15"/>
  <c r="BS56" i="15"/>
  <c r="BT56" i="15"/>
  <c r="BU56" i="15"/>
  <c r="BV56" i="15"/>
  <c r="BZ56" i="15"/>
  <c r="D57" i="15"/>
  <c r="E57" i="15"/>
  <c r="F57" i="15"/>
  <c r="G57" i="15"/>
  <c r="H57" i="15"/>
  <c r="J57" i="15"/>
  <c r="K57" i="15"/>
  <c r="L57" i="15"/>
  <c r="M57" i="15"/>
  <c r="N57" i="15"/>
  <c r="O57" i="15"/>
  <c r="P57" i="15"/>
  <c r="Q57" i="15"/>
  <c r="R57" i="15"/>
  <c r="S57" i="15"/>
  <c r="T57" i="15"/>
  <c r="U57" i="15"/>
  <c r="V57" i="15"/>
  <c r="W57" i="15"/>
  <c r="X57" i="15"/>
  <c r="Y57" i="15"/>
  <c r="Z57" i="15"/>
  <c r="AA57" i="15"/>
  <c r="AB57" i="15"/>
  <c r="AC57" i="15"/>
  <c r="AD57" i="15"/>
  <c r="AE57" i="15"/>
  <c r="AF57" i="15"/>
  <c r="AG57" i="15"/>
  <c r="AH57" i="15"/>
  <c r="AI57" i="15"/>
  <c r="AJ57" i="15"/>
  <c r="AK57" i="15"/>
  <c r="AL57" i="15"/>
  <c r="AM57" i="15"/>
  <c r="AN57" i="15"/>
  <c r="AO57" i="15"/>
  <c r="AP57" i="15"/>
  <c r="AQ57" i="15"/>
  <c r="AR57" i="15"/>
  <c r="AS57" i="15"/>
  <c r="AT57" i="15"/>
  <c r="AU57" i="15"/>
  <c r="AV57" i="15"/>
  <c r="AW57" i="15"/>
  <c r="AX57" i="15"/>
  <c r="AY57" i="15"/>
  <c r="AZ57" i="15"/>
  <c r="BA57" i="15"/>
  <c r="BB57" i="15"/>
  <c r="BC57" i="15"/>
  <c r="BD57" i="15"/>
  <c r="BE57" i="15"/>
  <c r="BF57" i="15"/>
  <c r="BG57" i="15"/>
  <c r="BH57" i="15"/>
  <c r="BI57" i="15"/>
  <c r="BJ57" i="15"/>
  <c r="BK57" i="15"/>
  <c r="BL57" i="15"/>
  <c r="BM57" i="15"/>
  <c r="BN57" i="15"/>
  <c r="BO57" i="15"/>
  <c r="BP57" i="15"/>
  <c r="BQ57" i="15"/>
  <c r="BR57" i="15"/>
  <c r="BS57" i="15"/>
  <c r="BT57" i="15"/>
  <c r="BU57" i="15"/>
  <c r="BV57" i="15"/>
  <c r="BZ57" i="15"/>
  <c r="D53" i="12"/>
  <c r="E53" i="12"/>
  <c r="F53" i="12"/>
  <c r="G53" i="12"/>
  <c r="G54" i="12" s="1"/>
  <c r="H53" i="12"/>
  <c r="I53" i="12"/>
  <c r="J53" i="12"/>
  <c r="K53" i="12"/>
  <c r="K54" i="12" s="1"/>
  <c r="L53" i="12"/>
  <c r="M53" i="12"/>
  <c r="N53" i="12"/>
  <c r="O53" i="12"/>
  <c r="O54" i="12" s="1"/>
  <c r="P53" i="12"/>
  <c r="Q53" i="12"/>
  <c r="R53" i="12"/>
  <c r="S53" i="12"/>
  <c r="S54" i="12" s="1"/>
  <c r="T53" i="12"/>
  <c r="U53" i="12"/>
  <c r="V53" i="12"/>
  <c r="W53" i="12"/>
  <c r="W54" i="12" s="1"/>
  <c r="X53" i="12"/>
  <c r="Y53" i="12"/>
  <c r="Z53" i="12"/>
  <c r="AA53" i="12"/>
  <c r="AA54" i="12" s="1"/>
  <c r="AB53" i="12"/>
  <c r="AC53" i="12"/>
  <c r="AD53" i="12"/>
  <c r="AE53" i="12"/>
  <c r="AE54" i="12" s="1"/>
  <c r="AF53" i="12"/>
  <c r="AG53" i="12"/>
  <c r="AH53" i="12"/>
  <c r="AI53" i="12"/>
  <c r="AI54" i="12" s="1"/>
  <c r="AJ53" i="12"/>
  <c r="AK53" i="12"/>
  <c r="AL53" i="12"/>
  <c r="AM53" i="12"/>
  <c r="AM54" i="12" s="1"/>
  <c r="AN53" i="12"/>
  <c r="AO53" i="12"/>
  <c r="AP53" i="12"/>
  <c r="AQ53" i="12"/>
  <c r="AQ54" i="12" s="1"/>
  <c r="AR53" i="12"/>
  <c r="AS53" i="12"/>
  <c r="AT53" i="12"/>
  <c r="AU53" i="12"/>
  <c r="AU54" i="12" s="1"/>
  <c r="AV53" i="12"/>
  <c r="AW53" i="12"/>
  <c r="AX53" i="12"/>
  <c r="AY53" i="12"/>
  <c r="AY54" i="12" s="1"/>
  <c r="AZ53" i="12"/>
  <c r="BA53" i="12"/>
  <c r="BB53" i="12"/>
  <c r="BC53" i="12"/>
  <c r="BC54" i="12" s="1"/>
  <c r="BD53" i="12"/>
  <c r="BE53" i="12"/>
  <c r="BF53" i="12"/>
  <c r="BG53" i="12"/>
  <c r="BG54" i="12" s="1"/>
  <c r="BH53" i="12"/>
  <c r="BI53" i="12"/>
  <c r="BJ53" i="12"/>
  <c r="BK53" i="12"/>
  <c r="BK54" i="12" s="1"/>
  <c r="BL53" i="12"/>
  <c r="BM53" i="12"/>
  <c r="BN53" i="12"/>
  <c r="BO53" i="12"/>
  <c r="BO54" i="12" s="1"/>
  <c r="BP53" i="12"/>
  <c r="BQ53" i="12"/>
  <c r="BR53" i="12"/>
  <c r="BS53" i="12"/>
  <c r="BS54" i="12" s="1"/>
  <c r="BT53" i="12"/>
  <c r="BU53" i="12"/>
  <c r="BV53" i="12"/>
  <c r="BW53" i="12"/>
  <c r="BW54" i="12" s="1"/>
  <c r="BX53" i="12"/>
  <c r="BY53" i="12"/>
  <c r="BZ53" i="12"/>
  <c r="CA53" i="12"/>
  <c r="CA54" i="12" s="1"/>
  <c r="CB53" i="12"/>
  <c r="D54" i="12"/>
  <c r="E54" i="12"/>
  <c r="F54" i="12"/>
  <c r="H54" i="12"/>
  <c r="I54" i="12"/>
  <c r="J54" i="12"/>
  <c r="L54" i="12"/>
  <c r="M54" i="12"/>
  <c r="N54" i="12"/>
  <c r="P54" i="12"/>
  <c r="Q54" i="12"/>
  <c r="R54" i="12"/>
  <c r="T54" i="12"/>
  <c r="U54" i="12"/>
  <c r="V54" i="12"/>
  <c r="X54" i="12"/>
  <c r="Y54" i="12"/>
  <c r="Z54" i="12"/>
  <c r="AB54" i="12"/>
  <c r="AC54" i="12"/>
  <c r="AD54" i="12"/>
  <c r="AF54" i="12"/>
  <c r="AG54" i="12"/>
  <c r="AH54" i="12"/>
  <c r="AJ54" i="12"/>
  <c r="AK54" i="12"/>
  <c r="AL54" i="12"/>
  <c r="AN54" i="12"/>
  <c r="AO54" i="12"/>
  <c r="AP54" i="12"/>
  <c r="AR54" i="12"/>
  <c r="AS54" i="12"/>
  <c r="AT54" i="12"/>
  <c r="AV54" i="12"/>
  <c r="AW54" i="12"/>
  <c r="AX54" i="12"/>
  <c r="AZ54" i="12"/>
  <c r="BA54" i="12"/>
  <c r="BB54" i="12"/>
  <c r="BD54" i="12"/>
  <c r="BE54" i="12"/>
  <c r="BF54" i="12"/>
  <c r="BH54" i="12"/>
  <c r="BI54" i="12"/>
  <c r="BJ54" i="12"/>
  <c r="BL54" i="12"/>
  <c r="BM54" i="12"/>
  <c r="BN54" i="12"/>
  <c r="BP54" i="12"/>
  <c r="BQ54" i="12"/>
  <c r="BR54" i="12"/>
  <c r="BT54" i="12"/>
  <c r="BU54" i="12"/>
  <c r="BV54" i="12"/>
  <c r="BX54" i="12"/>
  <c r="BY54" i="12"/>
  <c r="BZ54" i="12"/>
  <c r="CB54" i="12"/>
  <c r="D55" i="12"/>
  <c r="E55" i="12"/>
  <c r="F55" i="12"/>
  <c r="G55" i="12"/>
  <c r="H55" i="12"/>
  <c r="I55" i="12"/>
  <c r="J55" i="12"/>
  <c r="K55" i="12"/>
  <c r="L55" i="12"/>
  <c r="M55" i="12"/>
  <c r="N55" i="12"/>
  <c r="O55" i="12"/>
  <c r="P55" i="12"/>
  <c r="Q55" i="12"/>
  <c r="R55" i="12"/>
  <c r="S55" i="12"/>
  <c r="T55" i="12"/>
  <c r="U55" i="12"/>
  <c r="V55" i="12"/>
  <c r="W55" i="12"/>
  <c r="X55" i="12"/>
  <c r="Y55" i="12"/>
  <c r="Z55" i="12"/>
  <c r="AA55" i="12"/>
  <c r="AB55" i="12"/>
  <c r="AC55" i="12"/>
  <c r="AD55" i="12"/>
  <c r="AE55" i="12"/>
  <c r="AF55" i="12"/>
  <c r="AG55" i="12"/>
  <c r="AH55" i="12"/>
  <c r="AI55" i="12"/>
  <c r="AJ55" i="12"/>
  <c r="AK55" i="12"/>
  <c r="AL55" i="12"/>
  <c r="AM55" i="12"/>
  <c r="AN55" i="12"/>
  <c r="AO55" i="12"/>
  <c r="AP55" i="12"/>
  <c r="AQ55" i="12"/>
  <c r="AR55" i="12"/>
  <c r="AS55" i="12"/>
  <c r="AT55" i="12"/>
  <c r="AU55" i="12"/>
  <c r="AV55" i="12"/>
  <c r="AW55" i="12"/>
  <c r="AX55" i="12"/>
  <c r="AY55" i="12"/>
  <c r="AZ55" i="12"/>
  <c r="BA55" i="12"/>
  <c r="BB55" i="12"/>
  <c r="BC55" i="12"/>
  <c r="BD55" i="12"/>
  <c r="BE55" i="12"/>
  <c r="BF55" i="12"/>
  <c r="BG55" i="12"/>
  <c r="BH55" i="12"/>
  <c r="BI55" i="12"/>
  <c r="BJ55" i="12"/>
  <c r="BK55" i="12"/>
  <c r="BL55" i="12"/>
  <c r="BM55" i="12"/>
  <c r="BN55" i="12"/>
  <c r="BO55" i="12"/>
  <c r="BP55" i="12"/>
  <c r="BQ55" i="12"/>
  <c r="BR55" i="12"/>
  <c r="BS55" i="12"/>
  <c r="BT55" i="12"/>
  <c r="BU55" i="12"/>
  <c r="BV55" i="12"/>
  <c r="BW55" i="12"/>
  <c r="BX55" i="12"/>
  <c r="BY55" i="12"/>
  <c r="BZ55" i="12"/>
  <c r="CA55" i="12"/>
  <c r="CB55" i="12"/>
  <c r="D56" i="12"/>
  <c r="E56" i="12"/>
  <c r="F56" i="12"/>
  <c r="G56" i="12"/>
  <c r="H56" i="12"/>
  <c r="I56" i="12"/>
  <c r="J56" i="12"/>
  <c r="K56" i="12"/>
  <c r="L56" i="12"/>
  <c r="M56" i="12"/>
  <c r="N56" i="12"/>
  <c r="O56" i="12"/>
  <c r="P56" i="12"/>
  <c r="Q56" i="12"/>
  <c r="R56" i="12"/>
  <c r="S56" i="12"/>
  <c r="T56" i="12"/>
  <c r="U56" i="12"/>
  <c r="V56" i="12"/>
  <c r="W56" i="12"/>
  <c r="X56" i="12"/>
  <c r="Y56" i="12"/>
  <c r="Z56" i="12"/>
  <c r="AA56" i="12"/>
  <c r="AB56" i="12"/>
  <c r="AC56" i="12"/>
  <c r="AD56" i="12"/>
  <c r="AE56" i="12"/>
  <c r="AF56" i="12"/>
  <c r="AG56" i="12"/>
  <c r="AH56" i="12"/>
  <c r="AI56" i="12"/>
  <c r="AJ56" i="12"/>
  <c r="AK56" i="12"/>
  <c r="AL56" i="12"/>
  <c r="AM56" i="12"/>
  <c r="AN56" i="12"/>
  <c r="AO56" i="12"/>
  <c r="AP56" i="12"/>
  <c r="AQ56" i="12"/>
  <c r="AR56" i="12"/>
  <c r="AS56" i="12"/>
  <c r="AT56" i="12"/>
  <c r="AU56" i="12"/>
  <c r="AV56" i="12"/>
  <c r="AW56" i="12"/>
  <c r="AX56" i="12"/>
  <c r="AY56" i="12"/>
  <c r="AZ56" i="12"/>
  <c r="BA56" i="12"/>
  <c r="BB56" i="12"/>
  <c r="BC56" i="12"/>
  <c r="BD56" i="12"/>
  <c r="BE56" i="12"/>
  <c r="BF56" i="12"/>
  <c r="BG56" i="12"/>
  <c r="BH56" i="12"/>
  <c r="BI56" i="12"/>
  <c r="BJ56" i="12"/>
  <c r="BK56" i="12"/>
  <c r="BL56" i="12"/>
  <c r="BM56" i="12"/>
  <c r="BN56" i="12"/>
  <c r="BO56" i="12"/>
  <c r="BP56" i="12"/>
  <c r="BQ56" i="12"/>
  <c r="BR56" i="12"/>
  <c r="BS56" i="12"/>
  <c r="BT56" i="12"/>
  <c r="BU56" i="12"/>
  <c r="BV56" i="12"/>
  <c r="BW56" i="12"/>
  <c r="BX56" i="12"/>
  <c r="BY56" i="12"/>
  <c r="BZ56" i="12"/>
  <c r="CA56" i="12"/>
  <c r="CB56" i="12"/>
  <c r="D57" i="12"/>
  <c r="E57" i="12"/>
  <c r="F57" i="12"/>
  <c r="G57" i="12"/>
  <c r="H57" i="12"/>
  <c r="I57" i="12"/>
  <c r="J57" i="12"/>
  <c r="K57" i="12"/>
  <c r="L57" i="12"/>
  <c r="M57" i="12"/>
  <c r="N57" i="12"/>
  <c r="O57" i="12"/>
  <c r="P57" i="12"/>
  <c r="Q57" i="12"/>
  <c r="R57" i="12"/>
  <c r="S57" i="12"/>
  <c r="T57" i="12"/>
  <c r="U57" i="12"/>
  <c r="V57" i="12"/>
  <c r="W57" i="12"/>
  <c r="X57" i="12"/>
  <c r="Y57" i="12"/>
  <c r="Z57" i="12"/>
  <c r="AA57" i="12"/>
  <c r="AB57" i="12"/>
  <c r="AC57" i="12"/>
  <c r="AD57" i="12"/>
  <c r="AE57" i="12"/>
  <c r="AF57" i="12"/>
  <c r="AG57" i="12"/>
  <c r="AH57" i="12"/>
  <c r="AI57" i="12"/>
  <c r="AJ57" i="12"/>
  <c r="AK57" i="12"/>
  <c r="AL57" i="12"/>
  <c r="AM57" i="12"/>
  <c r="AN57" i="12"/>
  <c r="AO57" i="12"/>
  <c r="AP57" i="12"/>
  <c r="AQ57" i="12"/>
  <c r="AR57" i="12"/>
  <c r="AS57" i="12"/>
  <c r="AT57" i="12"/>
  <c r="AU57" i="12"/>
  <c r="AV57" i="12"/>
  <c r="AW57" i="12"/>
  <c r="AX57" i="12"/>
  <c r="AY57" i="12"/>
  <c r="AZ57" i="12"/>
  <c r="BA57" i="12"/>
  <c r="BB57" i="12"/>
  <c r="BC57" i="12"/>
  <c r="BD57" i="12"/>
  <c r="BE57" i="12"/>
  <c r="BF57" i="12"/>
  <c r="BG57" i="12"/>
  <c r="BH57" i="12"/>
  <c r="BI57" i="12"/>
  <c r="BJ57" i="12"/>
  <c r="BK57" i="12"/>
  <c r="BL57" i="12"/>
  <c r="BM57" i="12"/>
  <c r="BN57" i="12"/>
  <c r="BO57" i="12"/>
  <c r="BP57" i="12"/>
  <c r="BQ57" i="12"/>
  <c r="BR57" i="12"/>
  <c r="BS57" i="12"/>
  <c r="BT57" i="12"/>
  <c r="BU57" i="12"/>
  <c r="BV57" i="12"/>
  <c r="BW57" i="12"/>
  <c r="BX57" i="12"/>
  <c r="BY57" i="12"/>
  <c r="BZ57" i="12"/>
  <c r="CA57" i="12"/>
  <c r="CB57" i="12"/>
  <c r="C57" i="12"/>
  <c r="C56" i="12"/>
  <c r="C55" i="12"/>
  <c r="C54" i="12"/>
  <c r="C53" i="12"/>
  <c r="C6" i="15"/>
  <c r="C7" i="15"/>
  <c r="C8" i="15"/>
  <c r="C9" i="15"/>
  <c r="C55" i="15" s="1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57" i="15" s="1"/>
  <c r="C40" i="15"/>
  <c r="C41" i="15"/>
  <c r="C42" i="15"/>
  <c r="C43" i="15"/>
  <c r="C44" i="15"/>
  <c r="C45" i="15"/>
  <c r="C46" i="15"/>
  <c r="C47" i="15"/>
  <c r="C48" i="15"/>
  <c r="C49" i="15"/>
  <c r="C50" i="15"/>
  <c r="C51" i="15"/>
  <c r="C52" i="15"/>
  <c r="C56" i="15" s="1"/>
  <c r="BZ5" i="12"/>
  <c r="BT5" i="12"/>
  <c r="BN5" i="12"/>
  <c r="BH5" i="12"/>
  <c r="BB5" i="12"/>
  <c r="AV5" i="12"/>
  <c r="AP5" i="12"/>
  <c r="AJ5" i="12"/>
  <c r="AD5" i="12"/>
  <c r="X5" i="12"/>
  <c r="R5" i="12"/>
  <c r="L5" i="12"/>
  <c r="F5" i="12"/>
  <c r="N50" i="18" l="1"/>
  <c r="C53" i="15"/>
  <c r="C54" i="15" s="1"/>
  <c r="BZ5" i="15"/>
  <c r="BT5" i="15"/>
  <c r="BN5" i="15"/>
  <c r="BH5" i="15"/>
  <c r="BB5" i="15"/>
  <c r="AV5" i="15"/>
  <c r="AP5" i="15"/>
  <c r="AJ5" i="15"/>
  <c r="AD5" i="15"/>
  <c r="X5" i="15"/>
  <c r="R5" i="15"/>
  <c r="L5" i="15"/>
  <c r="F5" i="15"/>
  <c r="BQ52" i="15"/>
  <c r="BK52" i="15"/>
  <c r="BE52" i="15"/>
  <c r="AY52" i="15"/>
  <c r="AS52" i="15"/>
  <c r="AM52" i="15"/>
  <c r="AG52" i="15"/>
  <c r="AA52" i="15"/>
  <c r="U52" i="15"/>
  <c r="O52" i="15"/>
  <c r="I52" i="15"/>
  <c r="BQ51" i="15"/>
  <c r="BK51" i="15"/>
  <c r="BE51" i="15"/>
  <c r="AY51" i="15"/>
  <c r="AS51" i="15"/>
  <c r="AM51" i="15"/>
  <c r="AG51" i="15"/>
  <c r="AA51" i="15"/>
  <c r="U51" i="15"/>
  <c r="O51" i="15"/>
  <c r="I51" i="15"/>
  <c r="BQ50" i="15"/>
  <c r="BK50" i="15"/>
  <c r="BE50" i="15"/>
  <c r="AY50" i="15"/>
  <c r="AS50" i="15"/>
  <c r="AM50" i="15"/>
  <c r="AG50" i="15"/>
  <c r="AA50" i="15"/>
  <c r="U50" i="15"/>
  <c r="O50" i="15"/>
  <c r="I50" i="15"/>
  <c r="BQ49" i="15"/>
  <c r="BK49" i="15"/>
  <c r="BE49" i="15"/>
  <c r="AY49" i="15"/>
  <c r="AS49" i="15"/>
  <c r="AM49" i="15"/>
  <c r="AG49" i="15"/>
  <c r="AA49" i="15"/>
  <c r="U49" i="15"/>
  <c r="O49" i="15"/>
  <c r="I49" i="15"/>
  <c r="BQ48" i="15"/>
  <c r="BK48" i="15"/>
  <c r="BE48" i="15"/>
  <c r="AY48" i="15"/>
  <c r="AS48" i="15"/>
  <c r="AM48" i="15"/>
  <c r="AG48" i="15"/>
  <c r="AA48" i="15"/>
  <c r="U48" i="15"/>
  <c r="O48" i="15"/>
  <c r="I48" i="15"/>
  <c r="BQ47" i="15"/>
  <c r="BK47" i="15"/>
  <c r="BE47" i="15"/>
  <c r="AY47" i="15"/>
  <c r="AS47" i="15"/>
  <c r="AM47" i="15"/>
  <c r="AG47" i="15"/>
  <c r="AA47" i="15"/>
  <c r="U47" i="15"/>
  <c r="O47" i="15"/>
  <c r="I47" i="15"/>
  <c r="BQ46" i="15"/>
  <c r="BK46" i="15"/>
  <c r="BE46" i="15"/>
  <c r="AY46" i="15"/>
  <c r="AS46" i="15"/>
  <c r="AM46" i="15"/>
  <c r="AG46" i="15"/>
  <c r="AA46" i="15"/>
  <c r="U46" i="15"/>
  <c r="O46" i="15"/>
  <c r="I46" i="15"/>
  <c r="BQ45" i="15"/>
  <c r="BK45" i="15"/>
  <c r="BE45" i="15"/>
  <c r="AY45" i="15"/>
  <c r="AS45" i="15"/>
  <c r="AM45" i="15"/>
  <c r="AG45" i="15"/>
  <c r="AA45" i="15"/>
  <c r="U45" i="15"/>
  <c r="O45" i="15"/>
  <c r="I45" i="15"/>
  <c r="BQ44" i="15"/>
  <c r="BK44" i="15"/>
  <c r="BE44" i="15"/>
  <c r="AY44" i="15"/>
  <c r="AS44" i="15"/>
  <c r="AM44" i="15"/>
  <c r="AG44" i="15"/>
  <c r="AA44" i="15"/>
  <c r="U44" i="15"/>
  <c r="O44" i="15"/>
  <c r="I44" i="15"/>
  <c r="BQ43" i="15"/>
  <c r="BK43" i="15"/>
  <c r="BE43" i="15"/>
  <c r="AY43" i="15"/>
  <c r="AS43" i="15"/>
  <c r="AM43" i="15"/>
  <c r="AG43" i="15"/>
  <c r="AA43" i="15"/>
  <c r="U43" i="15"/>
  <c r="O43" i="15"/>
  <c r="I43" i="15"/>
  <c r="BQ42" i="15"/>
  <c r="BK42" i="15"/>
  <c r="BE42" i="15"/>
  <c r="AY42" i="15"/>
  <c r="AS42" i="15"/>
  <c r="AM42" i="15"/>
  <c r="AG42" i="15"/>
  <c r="AA42" i="15"/>
  <c r="U42" i="15"/>
  <c r="O42" i="15"/>
  <c r="I42" i="15"/>
  <c r="BQ41" i="15"/>
  <c r="BK41" i="15"/>
  <c r="BE41" i="15"/>
  <c r="AY41" i="15"/>
  <c r="AS41" i="15"/>
  <c r="AM41" i="15"/>
  <c r="AG41" i="15"/>
  <c r="AA41" i="15"/>
  <c r="U41" i="15"/>
  <c r="O41" i="15"/>
  <c r="I41" i="15"/>
  <c r="BQ40" i="15"/>
  <c r="BK40" i="15"/>
  <c r="BE40" i="15"/>
  <c r="AY40" i="15"/>
  <c r="AS40" i="15"/>
  <c r="AM40" i="15"/>
  <c r="AG40" i="15"/>
  <c r="AA40" i="15"/>
  <c r="U40" i="15"/>
  <c r="O40" i="15"/>
  <c r="I40" i="15"/>
  <c r="BQ39" i="15"/>
  <c r="BK39" i="15"/>
  <c r="BE39" i="15"/>
  <c r="AY39" i="15"/>
  <c r="AS39" i="15"/>
  <c r="AM39" i="15"/>
  <c r="AG39" i="15"/>
  <c r="AA39" i="15"/>
  <c r="U39" i="15"/>
  <c r="O39" i="15"/>
  <c r="I39" i="15"/>
  <c r="BQ38" i="15"/>
  <c r="BK38" i="15"/>
  <c r="BE38" i="15"/>
  <c r="AY38" i="15"/>
  <c r="AS38" i="15"/>
  <c r="AM38" i="15"/>
  <c r="AG38" i="15"/>
  <c r="AA38" i="15"/>
  <c r="U38" i="15"/>
  <c r="O38" i="15"/>
  <c r="I38" i="15"/>
  <c r="BQ37" i="15"/>
  <c r="BK37" i="15"/>
  <c r="BE37" i="15"/>
  <c r="AY37" i="15"/>
  <c r="AS37" i="15"/>
  <c r="AM37" i="15"/>
  <c r="AG37" i="15"/>
  <c r="AA37" i="15"/>
  <c r="U37" i="15"/>
  <c r="O37" i="15"/>
  <c r="I37" i="15"/>
  <c r="BQ36" i="15"/>
  <c r="BK36" i="15"/>
  <c r="BE36" i="15"/>
  <c r="AY36" i="15"/>
  <c r="AS36" i="15"/>
  <c r="AM36" i="15"/>
  <c r="AG36" i="15"/>
  <c r="AA36" i="15"/>
  <c r="U36" i="15"/>
  <c r="O36" i="15"/>
  <c r="I36" i="15"/>
  <c r="BQ35" i="15"/>
  <c r="BK35" i="15"/>
  <c r="BE35" i="15"/>
  <c r="AY35" i="15"/>
  <c r="AS35" i="15"/>
  <c r="AM35" i="15"/>
  <c r="AG35" i="15"/>
  <c r="AA35" i="15"/>
  <c r="U35" i="15"/>
  <c r="O35" i="15"/>
  <c r="I35" i="15"/>
  <c r="BQ34" i="15"/>
  <c r="BK34" i="15"/>
  <c r="BE34" i="15"/>
  <c r="AY34" i="15"/>
  <c r="AS34" i="15"/>
  <c r="AM34" i="15"/>
  <c r="AG34" i="15"/>
  <c r="AA34" i="15"/>
  <c r="U34" i="15"/>
  <c r="O34" i="15"/>
  <c r="I34" i="15"/>
  <c r="BQ33" i="15"/>
  <c r="BK33" i="15"/>
  <c r="BE33" i="15"/>
  <c r="AY33" i="15"/>
  <c r="AS33" i="15"/>
  <c r="AM33" i="15"/>
  <c r="AG33" i="15"/>
  <c r="AA33" i="15"/>
  <c r="U33" i="15"/>
  <c r="O33" i="15"/>
  <c r="I33" i="15"/>
  <c r="BQ32" i="15"/>
  <c r="BK32" i="15"/>
  <c r="BE32" i="15"/>
  <c r="AY32" i="15"/>
  <c r="AS32" i="15"/>
  <c r="AM32" i="15"/>
  <c r="AG32" i="15"/>
  <c r="AA32" i="15"/>
  <c r="U32" i="15"/>
  <c r="O32" i="15"/>
  <c r="I32" i="15"/>
  <c r="BQ31" i="15"/>
  <c r="BK31" i="15"/>
  <c r="BE31" i="15"/>
  <c r="AY31" i="15"/>
  <c r="AS31" i="15"/>
  <c r="AM31" i="15"/>
  <c r="AG31" i="15"/>
  <c r="AA31" i="15"/>
  <c r="U31" i="15"/>
  <c r="O31" i="15"/>
  <c r="I31" i="15"/>
  <c r="BQ30" i="15"/>
  <c r="BK30" i="15"/>
  <c r="BE30" i="15"/>
  <c r="AY30" i="15"/>
  <c r="AS30" i="15"/>
  <c r="AM30" i="15"/>
  <c r="AG30" i="15"/>
  <c r="AA30" i="15"/>
  <c r="U30" i="15"/>
  <c r="O30" i="15"/>
  <c r="I30" i="15"/>
  <c r="BQ29" i="15"/>
  <c r="BK29" i="15"/>
  <c r="BE29" i="15"/>
  <c r="AY29" i="15"/>
  <c r="AS29" i="15"/>
  <c r="AM29" i="15"/>
  <c r="AG29" i="15"/>
  <c r="AA29" i="15"/>
  <c r="U29" i="15"/>
  <c r="O29" i="15"/>
  <c r="I29" i="15"/>
  <c r="BQ28" i="15"/>
  <c r="BK28" i="15"/>
  <c r="BE28" i="15"/>
  <c r="AY28" i="15"/>
  <c r="AS28" i="15"/>
  <c r="AM28" i="15"/>
  <c r="AG28" i="15"/>
  <c r="AA28" i="15"/>
  <c r="U28" i="15"/>
  <c r="O28" i="15"/>
  <c r="I28" i="15"/>
  <c r="BQ27" i="15"/>
  <c r="BK27" i="15"/>
  <c r="BE27" i="15"/>
  <c r="AY27" i="15"/>
  <c r="AS27" i="15"/>
  <c r="AM27" i="15"/>
  <c r="AG27" i="15"/>
  <c r="AA27" i="15"/>
  <c r="U27" i="15"/>
  <c r="O27" i="15"/>
  <c r="I27" i="15"/>
  <c r="BQ26" i="15"/>
  <c r="BK26" i="15"/>
  <c r="BE26" i="15"/>
  <c r="AY26" i="15"/>
  <c r="AS26" i="15"/>
  <c r="AM26" i="15"/>
  <c r="AG26" i="15"/>
  <c r="AA26" i="15"/>
  <c r="U26" i="15"/>
  <c r="O26" i="15"/>
  <c r="I26" i="15"/>
  <c r="BQ25" i="15"/>
  <c r="BK25" i="15"/>
  <c r="BE25" i="15"/>
  <c r="AY25" i="15"/>
  <c r="AS25" i="15"/>
  <c r="AM25" i="15"/>
  <c r="AG25" i="15"/>
  <c r="AA25" i="15"/>
  <c r="U25" i="15"/>
  <c r="O25" i="15"/>
  <c r="I25" i="15"/>
  <c r="BQ24" i="15"/>
  <c r="BK24" i="15"/>
  <c r="BE24" i="15"/>
  <c r="AY24" i="15"/>
  <c r="AS24" i="15"/>
  <c r="AM24" i="15"/>
  <c r="AG24" i="15"/>
  <c r="AA24" i="15"/>
  <c r="U24" i="15"/>
  <c r="O24" i="15"/>
  <c r="I24" i="15"/>
  <c r="BQ23" i="15"/>
  <c r="BK23" i="15"/>
  <c r="BE23" i="15"/>
  <c r="AY23" i="15"/>
  <c r="AS23" i="15"/>
  <c r="AM23" i="15"/>
  <c r="AG23" i="15"/>
  <c r="AA23" i="15"/>
  <c r="U23" i="15"/>
  <c r="O23" i="15"/>
  <c r="I23" i="15"/>
  <c r="BQ22" i="15"/>
  <c r="BK22" i="15"/>
  <c r="BE22" i="15"/>
  <c r="AY22" i="15"/>
  <c r="AS22" i="15"/>
  <c r="AM22" i="15"/>
  <c r="AG22" i="15"/>
  <c r="AA22" i="15"/>
  <c r="U22" i="15"/>
  <c r="O22" i="15"/>
  <c r="I22" i="15"/>
  <c r="BQ21" i="15"/>
  <c r="BK21" i="15"/>
  <c r="BE21" i="15"/>
  <c r="AY21" i="15"/>
  <c r="AS21" i="15"/>
  <c r="AM21" i="15"/>
  <c r="AG21" i="15"/>
  <c r="AA21" i="15"/>
  <c r="U21" i="15"/>
  <c r="O21" i="15"/>
  <c r="I21" i="15"/>
  <c r="BQ20" i="15"/>
  <c r="BK20" i="15"/>
  <c r="BE20" i="15"/>
  <c r="AY20" i="15"/>
  <c r="AS20" i="15"/>
  <c r="AM20" i="15"/>
  <c r="AG20" i="15"/>
  <c r="AA20" i="15"/>
  <c r="U20" i="15"/>
  <c r="O20" i="15"/>
  <c r="I20" i="15"/>
  <c r="BQ19" i="15"/>
  <c r="BK19" i="15"/>
  <c r="BE19" i="15"/>
  <c r="AY19" i="15"/>
  <c r="AS19" i="15"/>
  <c r="AM19" i="15"/>
  <c r="AG19" i="15"/>
  <c r="AA19" i="15"/>
  <c r="U19" i="15"/>
  <c r="O19" i="15"/>
  <c r="I19" i="15"/>
  <c r="BQ18" i="15"/>
  <c r="BK18" i="15"/>
  <c r="BE18" i="15"/>
  <c r="AY18" i="15"/>
  <c r="AS18" i="15"/>
  <c r="AM18" i="15"/>
  <c r="AG18" i="15"/>
  <c r="AA18" i="15"/>
  <c r="U18" i="15"/>
  <c r="O18" i="15"/>
  <c r="I18" i="15"/>
  <c r="BQ17" i="15"/>
  <c r="BK17" i="15"/>
  <c r="BE17" i="15"/>
  <c r="AY17" i="15"/>
  <c r="AS17" i="15"/>
  <c r="AM17" i="15"/>
  <c r="AG17" i="15"/>
  <c r="AA17" i="15"/>
  <c r="U17" i="15"/>
  <c r="O17" i="15"/>
  <c r="I17" i="15"/>
  <c r="BQ16" i="15"/>
  <c r="BK16" i="15"/>
  <c r="BE16" i="15"/>
  <c r="AY16" i="15"/>
  <c r="AS16" i="15"/>
  <c r="AM16" i="15"/>
  <c r="AG16" i="15"/>
  <c r="AA16" i="15"/>
  <c r="U16" i="15"/>
  <c r="O16" i="15"/>
  <c r="I16" i="15"/>
  <c r="BQ15" i="15"/>
  <c r="BK15" i="15"/>
  <c r="BE15" i="15"/>
  <c r="AY15" i="15"/>
  <c r="AS15" i="15"/>
  <c r="AM15" i="15"/>
  <c r="AG15" i="15"/>
  <c r="AA15" i="15"/>
  <c r="U15" i="15"/>
  <c r="O15" i="15"/>
  <c r="I15" i="15"/>
  <c r="BQ14" i="15"/>
  <c r="BK14" i="15"/>
  <c r="BE14" i="15"/>
  <c r="AY14" i="15"/>
  <c r="AS14" i="15"/>
  <c r="AM14" i="15"/>
  <c r="AG14" i="15"/>
  <c r="AA14" i="15"/>
  <c r="U14" i="15"/>
  <c r="O14" i="15"/>
  <c r="I14" i="15"/>
  <c r="BQ13" i="15"/>
  <c r="BK13" i="15"/>
  <c r="BE13" i="15"/>
  <c r="AY13" i="15"/>
  <c r="AS13" i="15"/>
  <c r="AM13" i="15"/>
  <c r="AG13" i="15"/>
  <c r="AA13" i="15"/>
  <c r="U13" i="15"/>
  <c r="O13" i="15"/>
  <c r="I13" i="15"/>
  <c r="BQ12" i="15"/>
  <c r="BK12" i="15"/>
  <c r="BE12" i="15"/>
  <c r="AY12" i="15"/>
  <c r="AS12" i="15"/>
  <c r="AM12" i="15"/>
  <c r="AG12" i="15"/>
  <c r="AA12" i="15"/>
  <c r="U12" i="15"/>
  <c r="O12" i="15"/>
  <c r="I12" i="15"/>
  <c r="BQ11" i="15"/>
  <c r="BK11" i="15"/>
  <c r="BE11" i="15"/>
  <c r="AY11" i="15"/>
  <c r="AS11" i="15"/>
  <c r="AM11" i="15"/>
  <c r="AG11" i="15"/>
  <c r="AA11" i="15"/>
  <c r="U11" i="15"/>
  <c r="O11" i="15"/>
  <c r="I11" i="15"/>
  <c r="BQ10" i="15"/>
  <c r="BK10" i="15"/>
  <c r="BE10" i="15"/>
  <c r="AY10" i="15"/>
  <c r="AS10" i="15"/>
  <c r="AM10" i="15"/>
  <c r="AG10" i="15"/>
  <c r="AA10" i="15"/>
  <c r="U10" i="15"/>
  <c r="O10" i="15"/>
  <c r="I10" i="15"/>
  <c r="BQ9" i="15"/>
  <c r="BK9" i="15"/>
  <c r="BE9" i="15"/>
  <c r="AY9" i="15"/>
  <c r="AS9" i="15"/>
  <c r="AM9" i="15"/>
  <c r="AG9" i="15"/>
  <c r="AA9" i="15"/>
  <c r="U9" i="15"/>
  <c r="O9" i="15"/>
  <c r="I9" i="15"/>
  <c r="BQ8" i="15"/>
  <c r="BK8" i="15"/>
  <c r="BE8" i="15"/>
  <c r="BE5" i="15" s="1"/>
  <c r="AY8" i="15"/>
  <c r="AS8" i="15"/>
  <c r="AM8" i="15"/>
  <c r="AG8" i="15"/>
  <c r="AG5" i="15" s="1"/>
  <c r="AA8" i="15"/>
  <c r="U8" i="15"/>
  <c r="O8" i="15"/>
  <c r="I8" i="15"/>
  <c r="BQ7" i="15"/>
  <c r="BK7" i="15"/>
  <c r="BK5" i="15" s="1"/>
  <c r="BE7" i="15"/>
  <c r="AY7" i="15"/>
  <c r="AS7" i="15"/>
  <c r="AM7" i="15"/>
  <c r="AM5" i="15" s="1"/>
  <c r="AG7" i="15"/>
  <c r="AA7" i="15"/>
  <c r="U7" i="15"/>
  <c r="O7" i="15"/>
  <c r="O5" i="15" s="1"/>
  <c r="I7" i="15"/>
  <c r="BQ6" i="15"/>
  <c r="BQ5" i="15" s="1"/>
  <c r="BK6" i="15"/>
  <c r="BE6" i="15"/>
  <c r="AY6" i="15"/>
  <c r="AS6" i="15"/>
  <c r="AS5" i="15" s="1"/>
  <c r="AM6" i="15"/>
  <c r="AG6" i="15"/>
  <c r="AA6" i="15"/>
  <c r="U6" i="15"/>
  <c r="U5" i="15" s="1"/>
  <c r="O6" i="15"/>
  <c r="I6" i="15"/>
  <c r="BV5" i="15"/>
  <c r="BU5" i="15"/>
  <c r="BS5" i="15"/>
  <c r="BR5" i="15"/>
  <c r="BP5" i="15"/>
  <c r="BO5" i="15"/>
  <c r="BM5" i="15"/>
  <c r="BL5" i="15"/>
  <c r="BJ5" i="15"/>
  <c r="BI5" i="15"/>
  <c r="BG5" i="15"/>
  <c r="BF5" i="15"/>
  <c r="BD5" i="15"/>
  <c r="BC5" i="15"/>
  <c r="BA5" i="15"/>
  <c r="AZ5" i="15"/>
  <c r="AY5" i="15"/>
  <c r="AX5" i="15"/>
  <c r="AW5" i="15"/>
  <c r="AU5" i="15"/>
  <c r="AT5" i="15"/>
  <c r="AR5" i="15"/>
  <c r="AQ5" i="15"/>
  <c r="AO5" i="15"/>
  <c r="AN5" i="15"/>
  <c r="AL5" i="15"/>
  <c r="AK5" i="15"/>
  <c r="AI5" i="15"/>
  <c r="AH5" i="15"/>
  <c r="AF5" i="15"/>
  <c r="AE5" i="15"/>
  <c r="AC5" i="15"/>
  <c r="AB5" i="15"/>
  <c r="AA5" i="15"/>
  <c r="Z5" i="15"/>
  <c r="Y5" i="15"/>
  <c r="W5" i="15"/>
  <c r="V5" i="15"/>
  <c r="T5" i="15"/>
  <c r="S5" i="15"/>
  <c r="Q5" i="15"/>
  <c r="P5" i="15"/>
  <c r="N5" i="15"/>
  <c r="M5" i="15"/>
  <c r="K5" i="15"/>
  <c r="J5" i="15"/>
  <c r="H5" i="15"/>
  <c r="G5" i="15"/>
  <c r="E5" i="15"/>
  <c r="D5" i="15"/>
  <c r="I55" i="15" l="1"/>
  <c r="I57" i="15"/>
  <c r="I53" i="15"/>
  <c r="I54" i="15" s="1"/>
  <c r="I56" i="15"/>
  <c r="CB53" i="15"/>
  <c r="CB54" i="15" s="1"/>
  <c r="CA56" i="15"/>
  <c r="BW56" i="15"/>
  <c r="C5" i="15"/>
  <c r="CB57" i="15"/>
  <c r="I5" i="15"/>
  <c r="BQ52" i="12"/>
  <c r="BQ51" i="12"/>
  <c r="BQ50" i="12"/>
  <c r="BQ49" i="12"/>
  <c r="BQ48" i="12"/>
  <c r="BQ47" i="12"/>
  <c r="BQ46" i="12"/>
  <c r="BQ45" i="12"/>
  <c r="BQ44" i="12"/>
  <c r="BQ43" i="12"/>
  <c r="BQ42" i="12"/>
  <c r="BQ41" i="12"/>
  <c r="BQ40" i="12"/>
  <c r="BQ39" i="12"/>
  <c r="BQ38" i="12"/>
  <c r="BQ37" i="12"/>
  <c r="BQ36" i="12"/>
  <c r="BQ35" i="12"/>
  <c r="BQ34" i="12"/>
  <c r="BQ33" i="12"/>
  <c r="BQ32" i="12"/>
  <c r="BQ31" i="12"/>
  <c r="BQ30" i="12"/>
  <c r="BQ29" i="12"/>
  <c r="BQ28" i="12"/>
  <c r="BQ27" i="12"/>
  <c r="BQ26" i="12"/>
  <c r="BQ25" i="12"/>
  <c r="BQ24" i="12"/>
  <c r="BQ23" i="12"/>
  <c r="BQ22" i="12"/>
  <c r="BQ21" i="12"/>
  <c r="BQ20" i="12"/>
  <c r="BQ19" i="12"/>
  <c r="BQ18" i="12"/>
  <c r="BQ17" i="12"/>
  <c r="BQ16" i="12"/>
  <c r="BQ15" i="12"/>
  <c r="BQ14" i="12"/>
  <c r="BQ13" i="12"/>
  <c r="BQ12" i="12"/>
  <c r="BQ11" i="12"/>
  <c r="BQ10" i="12"/>
  <c r="BQ9" i="12"/>
  <c r="BQ8" i="12"/>
  <c r="BQ7" i="12"/>
  <c r="BQ6" i="12"/>
  <c r="BV5" i="12"/>
  <c r="BU5" i="12"/>
  <c r="BS5" i="12"/>
  <c r="BR5" i="12"/>
  <c r="BK52" i="12"/>
  <c r="BK51" i="12"/>
  <c r="BK50" i="12"/>
  <c r="BK49" i="12"/>
  <c r="BK48" i="12"/>
  <c r="BK47" i="12"/>
  <c r="BK46" i="12"/>
  <c r="BK45" i="12"/>
  <c r="BK44" i="12"/>
  <c r="BK43" i="12"/>
  <c r="BK42" i="12"/>
  <c r="BK41" i="12"/>
  <c r="BK40" i="12"/>
  <c r="BK39" i="12"/>
  <c r="BK38" i="12"/>
  <c r="BK37" i="12"/>
  <c r="BK36" i="12"/>
  <c r="BK35" i="12"/>
  <c r="BK34" i="12"/>
  <c r="BK33" i="12"/>
  <c r="BK32" i="12"/>
  <c r="BK31" i="12"/>
  <c r="BK30" i="12"/>
  <c r="BK29" i="12"/>
  <c r="BK28" i="12"/>
  <c r="BK27" i="12"/>
  <c r="BK26" i="12"/>
  <c r="BK25" i="12"/>
  <c r="BK24" i="12"/>
  <c r="BK23" i="12"/>
  <c r="BK22" i="12"/>
  <c r="BK21" i="12"/>
  <c r="BK20" i="12"/>
  <c r="BK19" i="12"/>
  <c r="BK18" i="12"/>
  <c r="BK17" i="12"/>
  <c r="BK16" i="12"/>
  <c r="BK15" i="12"/>
  <c r="BK14" i="12"/>
  <c r="BK13" i="12"/>
  <c r="BK12" i="12"/>
  <c r="BK11" i="12"/>
  <c r="BK10" i="12"/>
  <c r="BK9" i="12"/>
  <c r="BK8" i="12"/>
  <c r="BK7" i="12"/>
  <c r="BK6" i="12"/>
  <c r="BP5" i="12"/>
  <c r="BO5" i="12"/>
  <c r="BM5" i="12"/>
  <c r="BL5" i="12"/>
  <c r="BE52" i="12"/>
  <c r="BE51" i="12"/>
  <c r="BE50" i="12"/>
  <c r="BE49" i="12"/>
  <c r="BE48" i="12"/>
  <c r="BE47" i="12"/>
  <c r="BE46" i="12"/>
  <c r="BE45" i="12"/>
  <c r="BE44" i="12"/>
  <c r="BE43" i="12"/>
  <c r="BE42" i="12"/>
  <c r="BE41" i="12"/>
  <c r="BE40" i="12"/>
  <c r="BE39" i="12"/>
  <c r="BE38" i="12"/>
  <c r="BE37" i="12"/>
  <c r="BE36" i="12"/>
  <c r="BE35" i="12"/>
  <c r="BE34" i="12"/>
  <c r="BE33" i="12"/>
  <c r="BE32" i="12"/>
  <c r="BE31" i="12"/>
  <c r="BE30" i="12"/>
  <c r="BE29" i="12"/>
  <c r="BE28" i="12"/>
  <c r="BE27" i="12"/>
  <c r="BE26" i="12"/>
  <c r="BE25" i="12"/>
  <c r="BE24" i="12"/>
  <c r="BE23" i="12"/>
  <c r="BE22" i="12"/>
  <c r="BE21" i="12"/>
  <c r="BE20" i="12"/>
  <c r="BE19" i="12"/>
  <c r="BE18" i="12"/>
  <c r="BE17" i="12"/>
  <c r="BE16" i="12"/>
  <c r="BE15" i="12"/>
  <c r="BE14" i="12"/>
  <c r="BE13" i="12"/>
  <c r="BE12" i="12"/>
  <c r="BE11" i="12"/>
  <c r="BE10" i="12"/>
  <c r="BE9" i="12"/>
  <c r="BE8" i="12"/>
  <c r="BE7" i="12"/>
  <c r="BE6" i="12"/>
  <c r="BJ5" i="12"/>
  <c r="BI5" i="12"/>
  <c r="BG5" i="12"/>
  <c r="BF5" i="12"/>
  <c r="AY52" i="12"/>
  <c r="AY51" i="12"/>
  <c r="AY50" i="12"/>
  <c r="AY49" i="12"/>
  <c r="AY48" i="12"/>
  <c r="AY47" i="12"/>
  <c r="AY46" i="12"/>
  <c r="AY45" i="12"/>
  <c r="AY44" i="12"/>
  <c r="AY43" i="12"/>
  <c r="AY42" i="12"/>
  <c r="AY41" i="12"/>
  <c r="AY40" i="12"/>
  <c r="AY39" i="12"/>
  <c r="AY38" i="12"/>
  <c r="AY37" i="12"/>
  <c r="AY36" i="12"/>
  <c r="AY35" i="12"/>
  <c r="AY34" i="12"/>
  <c r="AY33" i="12"/>
  <c r="AY32" i="12"/>
  <c r="AY31" i="12"/>
  <c r="AY30" i="12"/>
  <c r="AY29" i="12"/>
  <c r="AY28" i="12"/>
  <c r="AY27" i="12"/>
  <c r="AY26" i="12"/>
  <c r="AY25" i="12"/>
  <c r="AY24" i="12"/>
  <c r="AY23" i="12"/>
  <c r="AY22" i="12"/>
  <c r="AY21" i="12"/>
  <c r="AY20" i="12"/>
  <c r="AY19" i="12"/>
  <c r="AY18" i="12"/>
  <c r="AY17" i="12"/>
  <c r="AY16" i="12"/>
  <c r="AY15" i="12"/>
  <c r="AY14" i="12"/>
  <c r="AY13" i="12"/>
  <c r="AY12" i="12"/>
  <c r="AY11" i="12"/>
  <c r="AY10" i="12"/>
  <c r="AY9" i="12"/>
  <c r="AY8" i="12"/>
  <c r="AY7" i="12"/>
  <c r="AY6" i="12"/>
  <c r="BD5" i="12"/>
  <c r="BC5" i="12"/>
  <c r="BA5" i="12"/>
  <c r="AZ5" i="12"/>
  <c r="AS52" i="12"/>
  <c r="AS51" i="12"/>
  <c r="AS50" i="12"/>
  <c r="AS49" i="12"/>
  <c r="AS48" i="12"/>
  <c r="AS47" i="12"/>
  <c r="AS46" i="12"/>
  <c r="AS45" i="12"/>
  <c r="AS44" i="12"/>
  <c r="AS43" i="12"/>
  <c r="AS42" i="12"/>
  <c r="AS41" i="12"/>
  <c r="AS40" i="12"/>
  <c r="AS39" i="12"/>
  <c r="AS38" i="12"/>
  <c r="AS37" i="12"/>
  <c r="AS36" i="12"/>
  <c r="AS35" i="12"/>
  <c r="AS34" i="12"/>
  <c r="AS33" i="12"/>
  <c r="AS32" i="12"/>
  <c r="AS31" i="12"/>
  <c r="AS30" i="12"/>
  <c r="AS29" i="12"/>
  <c r="AS28" i="12"/>
  <c r="AS27" i="12"/>
  <c r="AS26" i="12"/>
  <c r="AS25" i="12"/>
  <c r="AS24" i="12"/>
  <c r="AS23" i="12"/>
  <c r="AS22" i="12"/>
  <c r="AS21" i="12"/>
  <c r="AS20" i="12"/>
  <c r="AS19" i="12"/>
  <c r="AS18" i="12"/>
  <c r="AS17" i="12"/>
  <c r="AS16" i="12"/>
  <c r="AS15" i="12"/>
  <c r="AS14" i="12"/>
  <c r="AS13" i="12"/>
  <c r="AS12" i="12"/>
  <c r="AS11" i="12"/>
  <c r="AS10" i="12"/>
  <c r="AS9" i="12"/>
  <c r="AS8" i="12"/>
  <c r="AS7" i="12"/>
  <c r="AS6" i="12"/>
  <c r="AX5" i="12"/>
  <c r="AW5" i="12"/>
  <c r="AU5" i="12"/>
  <c r="AT5" i="12"/>
  <c r="AM52" i="12"/>
  <c r="AM51" i="12"/>
  <c r="AM50" i="12"/>
  <c r="AM49" i="12"/>
  <c r="AM48" i="12"/>
  <c r="AM47" i="12"/>
  <c r="AM46" i="12"/>
  <c r="AM45" i="12"/>
  <c r="AM44" i="12"/>
  <c r="AM43" i="12"/>
  <c r="AM42" i="12"/>
  <c r="AM41" i="12"/>
  <c r="AM40" i="12"/>
  <c r="AM39" i="12"/>
  <c r="AM38" i="12"/>
  <c r="AM37" i="12"/>
  <c r="AM36" i="12"/>
  <c r="AM35" i="12"/>
  <c r="AM34" i="12"/>
  <c r="AM33" i="12"/>
  <c r="AM32" i="12"/>
  <c r="AM31" i="12"/>
  <c r="AM30" i="12"/>
  <c r="AM29" i="12"/>
  <c r="AM28" i="12"/>
  <c r="AM27" i="12"/>
  <c r="AM26" i="12"/>
  <c r="AM25" i="12"/>
  <c r="AM24" i="12"/>
  <c r="AM23" i="12"/>
  <c r="AM22" i="12"/>
  <c r="AM21" i="12"/>
  <c r="AM20" i="12"/>
  <c r="AM19" i="12"/>
  <c r="AM18" i="12"/>
  <c r="AM17" i="12"/>
  <c r="AM16" i="12"/>
  <c r="AM15" i="12"/>
  <c r="AM14" i="12"/>
  <c r="AM13" i="12"/>
  <c r="AM12" i="12"/>
  <c r="AM11" i="12"/>
  <c r="AM10" i="12"/>
  <c r="AM9" i="12"/>
  <c r="AM8" i="12"/>
  <c r="AM7" i="12"/>
  <c r="AM6" i="12"/>
  <c r="AR5" i="12"/>
  <c r="AQ5" i="12"/>
  <c r="AO5" i="12"/>
  <c r="AN5" i="12"/>
  <c r="AG52" i="12"/>
  <c r="AG51" i="12"/>
  <c r="AG50" i="12"/>
  <c r="AG49" i="12"/>
  <c r="AG48" i="12"/>
  <c r="AG47" i="12"/>
  <c r="AG46" i="12"/>
  <c r="AG45" i="12"/>
  <c r="AG44" i="12"/>
  <c r="AG43" i="12"/>
  <c r="AG42" i="12"/>
  <c r="AG41" i="12"/>
  <c r="AG40" i="12"/>
  <c r="AG39" i="12"/>
  <c r="AG38" i="12"/>
  <c r="AG37" i="12"/>
  <c r="AG36" i="12"/>
  <c r="AG35" i="12"/>
  <c r="AG34" i="12"/>
  <c r="AG33" i="12"/>
  <c r="AG32" i="12"/>
  <c r="AG31" i="12"/>
  <c r="AG30" i="12"/>
  <c r="AG29" i="12"/>
  <c r="AG28" i="12"/>
  <c r="AG27" i="12"/>
  <c r="AG26" i="12"/>
  <c r="AG25" i="12"/>
  <c r="AG24" i="12"/>
  <c r="AG23" i="12"/>
  <c r="AG22" i="12"/>
  <c r="AG21" i="12"/>
  <c r="AG20" i="12"/>
  <c r="AG19" i="12"/>
  <c r="AG18" i="12"/>
  <c r="AG17" i="12"/>
  <c r="AG16" i="12"/>
  <c r="AG15" i="12"/>
  <c r="AG14" i="12"/>
  <c r="AG13" i="12"/>
  <c r="AG12" i="12"/>
  <c r="AG11" i="12"/>
  <c r="AG10" i="12"/>
  <c r="AG9" i="12"/>
  <c r="AG8" i="12"/>
  <c r="AG7" i="12"/>
  <c r="AG6" i="12"/>
  <c r="AL5" i="12"/>
  <c r="AK5" i="12"/>
  <c r="AI5" i="12"/>
  <c r="AH5" i="12"/>
  <c r="AA52" i="12"/>
  <c r="AA51" i="12"/>
  <c r="AA50" i="12"/>
  <c r="AA49" i="12"/>
  <c r="AA48" i="12"/>
  <c r="AA47" i="12"/>
  <c r="AA46" i="12"/>
  <c r="AA45" i="12"/>
  <c r="AA44" i="12"/>
  <c r="AA43" i="12"/>
  <c r="AA42" i="12"/>
  <c r="AA41" i="12"/>
  <c r="AA40" i="12"/>
  <c r="AA39" i="12"/>
  <c r="AA38" i="12"/>
  <c r="AA37" i="12"/>
  <c r="AA36" i="12"/>
  <c r="AA35" i="12"/>
  <c r="AA34" i="12"/>
  <c r="AA33" i="12"/>
  <c r="AA32" i="12"/>
  <c r="AA31" i="12"/>
  <c r="AA30" i="12"/>
  <c r="AA29" i="12"/>
  <c r="AA28" i="12"/>
  <c r="AA27" i="12"/>
  <c r="AA26" i="12"/>
  <c r="AA25" i="12"/>
  <c r="AA24" i="12"/>
  <c r="AA23" i="12"/>
  <c r="AA22" i="12"/>
  <c r="AA21" i="12"/>
  <c r="AA20" i="12"/>
  <c r="AA19" i="12"/>
  <c r="AA18" i="12"/>
  <c r="AA17" i="12"/>
  <c r="AA16" i="12"/>
  <c r="AA15" i="12"/>
  <c r="AA14" i="12"/>
  <c r="AA13" i="12"/>
  <c r="AA12" i="12"/>
  <c r="AA11" i="12"/>
  <c r="AA10" i="12"/>
  <c r="AA9" i="12"/>
  <c r="AA8" i="12"/>
  <c r="AA7" i="12"/>
  <c r="AA6" i="12"/>
  <c r="AF5" i="12"/>
  <c r="AE5" i="12"/>
  <c r="AC5" i="12"/>
  <c r="AB5" i="12"/>
  <c r="U52" i="12"/>
  <c r="U51" i="12"/>
  <c r="U50" i="12"/>
  <c r="U49" i="12"/>
  <c r="U48" i="12"/>
  <c r="U47" i="12"/>
  <c r="U46" i="12"/>
  <c r="U45" i="12"/>
  <c r="U44" i="12"/>
  <c r="U43" i="12"/>
  <c r="U42" i="12"/>
  <c r="U41" i="12"/>
  <c r="U40" i="12"/>
  <c r="U39" i="12"/>
  <c r="U38" i="12"/>
  <c r="U37" i="12"/>
  <c r="U36" i="12"/>
  <c r="U35" i="12"/>
  <c r="U34" i="12"/>
  <c r="U33" i="12"/>
  <c r="U32" i="12"/>
  <c r="U31" i="12"/>
  <c r="U30" i="12"/>
  <c r="U29" i="12"/>
  <c r="U28" i="12"/>
  <c r="U27" i="12"/>
  <c r="U26" i="12"/>
  <c r="U25" i="12"/>
  <c r="U24" i="12"/>
  <c r="U23" i="12"/>
  <c r="U22" i="12"/>
  <c r="U21" i="12"/>
  <c r="U20" i="12"/>
  <c r="U19" i="12"/>
  <c r="U18" i="12"/>
  <c r="U17" i="12"/>
  <c r="U16" i="12"/>
  <c r="U15" i="12"/>
  <c r="U14" i="12"/>
  <c r="U13" i="12"/>
  <c r="U12" i="12"/>
  <c r="U11" i="12"/>
  <c r="U10" i="12"/>
  <c r="U9" i="12"/>
  <c r="U8" i="12"/>
  <c r="U7" i="12"/>
  <c r="U6" i="12"/>
  <c r="Z5" i="12"/>
  <c r="Y5" i="12"/>
  <c r="W5" i="12"/>
  <c r="V5" i="12"/>
  <c r="O52" i="12"/>
  <c r="O51" i="12"/>
  <c r="O50" i="12"/>
  <c r="O49" i="12"/>
  <c r="O48" i="12"/>
  <c r="O47" i="12"/>
  <c r="O46" i="12"/>
  <c r="O45" i="12"/>
  <c r="O44" i="12"/>
  <c r="O43" i="12"/>
  <c r="O42" i="12"/>
  <c r="O41" i="12"/>
  <c r="O40" i="12"/>
  <c r="O39" i="12"/>
  <c r="O38" i="12"/>
  <c r="O37" i="12"/>
  <c r="O36" i="12"/>
  <c r="O35" i="12"/>
  <c r="O34" i="12"/>
  <c r="O33" i="12"/>
  <c r="O32" i="12"/>
  <c r="O31" i="12"/>
  <c r="O30" i="12"/>
  <c r="O29" i="12"/>
  <c r="O28" i="12"/>
  <c r="O27" i="12"/>
  <c r="O26" i="12"/>
  <c r="O25" i="12"/>
  <c r="O24" i="12"/>
  <c r="O23" i="12"/>
  <c r="O22" i="12"/>
  <c r="O21" i="12"/>
  <c r="O20" i="12"/>
  <c r="O19" i="12"/>
  <c r="O18" i="12"/>
  <c r="O17" i="12"/>
  <c r="O16" i="12"/>
  <c r="O15" i="12"/>
  <c r="O14" i="12"/>
  <c r="O13" i="12"/>
  <c r="O12" i="12"/>
  <c r="O11" i="12"/>
  <c r="O10" i="12"/>
  <c r="O9" i="12"/>
  <c r="O8" i="12"/>
  <c r="O7" i="12"/>
  <c r="O6" i="12"/>
  <c r="T5" i="12"/>
  <c r="S5" i="12"/>
  <c r="Q5" i="12"/>
  <c r="P5" i="12"/>
  <c r="I52" i="12"/>
  <c r="I51" i="12"/>
  <c r="I50" i="12"/>
  <c r="I49" i="12"/>
  <c r="I48" i="12"/>
  <c r="I47" i="12"/>
  <c r="I46" i="12"/>
  <c r="I45" i="12"/>
  <c r="I44" i="12"/>
  <c r="I43" i="12"/>
  <c r="I42" i="12"/>
  <c r="I41" i="12"/>
  <c r="I40" i="12"/>
  <c r="I39" i="12"/>
  <c r="I38" i="12"/>
  <c r="I37" i="12"/>
  <c r="I36" i="12"/>
  <c r="I35" i="12"/>
  <c r="I34" i="12"/>
  <c r="I33" i="12"/>
  <c r="I32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I15" i="12"/>
  <c r="I14" i="12"/>
  <c r="I13" i="12"/>
  <c r="I12" i="12"/>
  <c r="I11" i="12"/>
  <c r="I10" i="12"/>
  <c r="I9" i="12"/>
  <c r="I8" i="12"/>
  <c r="I7" i="12"/>
  <c r="I6" i="12"/>
  <c r="N5" i="12"/>
  <c r="M5" i="12"/>
  <c r="K5" i="12"/>
  <c r="J5" i="12"/>
  <c r="CB55" i="15" l="1"/>
  <c r="BW55" i="15"/>
  <c r="CA55" i="15"/>
  <c r="CB56" i="15"/>
  <c r="BW57" i="15"/>
  <c r="CA57" i="15"/>
  <c r="BY55" i="15"/>
  <c r="BY57" i="15"/>
  <c r="BY53" i="15"/>
  <c r="BY54" i="15" s="1"/>
  <c r="BY56" i="15"/>
  <c r="BX55" i="15"/>
  <c r="BX53" i="15"/>
  <c r="BX54" i="15" s="1"/>
  <c r="BX56" i="15"/>
  <c r="BX57" i="15"/>
  <c r="BW53" i="15"/>
  <c r="BW54" i="15" s="1"/>
  <c r="CA53" i="15"/>
  <c r="CA54" i="15" s="1"/>
  <c r="BY5" i="15"/>
  <c r="CA5" i="15"/>
  <c r="BX5" i="15"/>
  <c r="CB5" i="15"/>
  <c r="BW5" i="15"/>
  <c r="CB11" i="12"/>
  <c r="CB8" i="12"/>
  <c r="CB12" i="12"/>
  <c r="CB20" i="12"/>
  <c r="CB28" i="12"/>
  <c r="CB36" i="12"/>
  <c r="CB44" i="12"/>
  <c r="CB48" i="12"/>
  <c r="CB52" i="12"/>
  <c r="CB13" i="12"/>
  <c r="CB38" i="12"/>
  <c r="CB16" i="12"/>
  <c r="CB24" i="12"/>
  <c r="CB32" i="12"/>
  <c r="CB40" i="12"/>
  <c r="CB6" i="12"/>
  <c r="CB22" i="12"/>
  <c r="CB19" i="12"/>
  <c r="CB17" i="12"/>
  <c r="CB21" i="12"/>
  <c r="CB33" i="12"/>
  <c r="CB37" i="12"/>
  <c r="CB45" i="12"/>
  <c r="CB49" i="12"/>
  <c r="CB10" i="12"/>
  <c r="CB18" i="12"/>
  <c r="CB26" i="12"/>
  <c r="CB34" i="12"/>
  <c r="CB42" i="12"/>
  <c r="CB46" i="12"/>
  <c r="CB50" i="12"/>
  <c r="CB14" i="12"/>
  <c r="CB30" i="12"/>
  <c r="CB27" i="12"/>
  <c r="CB9" i="12"/>
  <c r="CB25" i="12"/>
  <c r="CB29" i="12"/>
  <c r="CB41" i="12"/>
  <c r="CB7" i="12"/>
  <c r="CB15" i="12"/>
  <c r="CB23" i="12"/>
  <c r="CB31" i="12"/>
  <c r="CB35" i="12"/>
  <c r="CB39" i="12"/>
  <c r="CB43" i="12"/>
  <c r="CB47" i="12"/>
  <c r="CB51" i="12"/>
  <c r="U5" i="12"/>
  <c r="BQ5" i="12"/>
  <c r="AY5" i="12"/>
  <c r="AM5" i="12"/>
  <c r="I5" i="12"/>
  <c r="BE5" i="12"/>
  <c r="AA5" i="12"/>
  <c r="AS5" i="12"/>
  <c r="O5" i="12"/>
  <c r="BK5" i="12"/>
  <c r="AG5" i="12"/>
  <c r="C52" i="12"/>
  <c r="C51" i="12"/>
  <c r="C50" i="12"/>
  <c r="C49" i="12"/>
  <c r="C48" i="12"/>
  <c r="C47" i="12"/>
  <c r="C46" i="12"/>
  <c r="C45" i="12"/>
  <c r="C44" i="12"/>
  <c r="C43" i="12"/>
  <c r="C42" i="12"/>
  <c r="C41" i="12"/>
  <c r="C40" i="12"/>
  <c r="C39" i="12"/>
  <c r="C38" i="12"/>
  <c r="C37" i="12"/>
  <c r="C36" i="12"/>
  <c r="C35" i="12"/>
  <c r="C34" i="12"/>
  <c r="C33" i="12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H5" i="12"/>
  <c r="G5" i="12"/>
  <c r="E5" i="12"/>
  <c r="D5" i="12"/>
  <c r="BW16" i="12" l="1"/>
  <c r="BX16" i="12"/>
  <c r="CA16" i="12"/>
  <c r="BY16" i="12"/>
  <c r="BW48" i="12"/>
  <c r="CA48" i="12"/>
  <c r="BY48" i="12"/>
  <c r="BX48" i="12"/>
  <c r="CA17" i="12"/>
  <c r="BX17" i="12"/>
  <c r="BW17" i="12"/>
  <c r="BY17" i="12"/>
  <c r="CA49" i="12"/>
  <c r="BY49" i="12"/>
  <c r="BX49" i="12"/>
  <c r="BW49" i="12"/>
  <c r="CA34" i="12"/>
  <c r="BY34" i="12"/>
  <c r="BX34" i="12"/>
  <c r="BW34" i="12"/>
  <c r="BY51" i="12"/>
  <c r="BX51" i="12"/>
  <c r="BW51" i="12"/>
  <c r="CA51" i="12"/>
  <c r="BW40" i="12"/>
  <c r="CA40" i="12"/>
  <c r="BY40" i="12"/>
  <c r="BX40" i="12"/>
  <c r="CA9" i="12"/>
  <c r="BX9" i="12"/>
  <c r="BW9" i="12"/>
  <c r="BY9" i="12"/>
  <c r="CA41" i="12"/>
  <c r="BX41" i="12"/>
  <c r="BW41" i="12"/>
  <c r="BY41" i="12"/>
  <c r="CA18" i="12"/>
  <c r="BY18" i="12"/>
  <c r="BX18" i="12"/>
  <c r="BW18" i="12"/>
  <c r="CA50" i="12"/>
  <c r="BY50" i="12"/>
  <c r="BX50" i="12"/>
  <c r="BW50" i="12"/>
  <c r="BX27" i="12"/>
  <c r="BW27" i="12"/>
  <c r="BY27" i="12"/>
  <c r="CA27" i="12"/>
  <c r="CA28" i="12"/>
  <c r="BY28" i="12"/>
  <c r="BX28" i="12"/>
  <c r="BW28" i="12"/>
  <c r="CA52" i="12"/>
  <c r="BY52" i="12"/>
  <c r="BX52" i="12"/>
  <c r="BW52" i="12"/>
  <c r="CA13" i="12"/>
  <c r="BY13" i="12"/>
  <c r="BX13" i="12"/>
  <c r="BW13" i="12"/>
  <c r="CA29" i="12"/>
  <c r="BY29" i="12"/>
  <c r="BX29" i="12"/>
  <c r="BW29" i="12"/>
  <c r="BW45" i="12"/>
  <c r="CA45" i="12"/>
  <c r="BY45" i="12"/>
  <c r="BX45" i="12"/>
  <c r="BW24" i="12"/>
  <c r="BX24" i="12"/>
  <c r="CA24" i="12"/>
  <c r="BY24" i="12"/>
  <c r="CA25" i="12"/>
  <c r="BX25" i="12"/>
  <c r="BW25" i="12"/>
  <c r="BY25" i="12"/>
  <c r="CA42" i="12"/>
  <c r="BY42" i="12"/>
  <c r="BX42" i="12"/>
  <c r="BW42" i="12"/>
  <c r="BX11" i="12"/>
  <c r="BY11" i="12"/>
  <c r="BW11" i="12"/>
  <c r="CA11" i="12"/>
  <c r="BX35" i="12"/>
  <c r="CA35" i="12"/>
  <c r="BY35" i="12"/>
  <c r="BW35" i="12"/>
  <c r="BY12" i="12"/>
  <c r="BX12" i="12"/>
  <c r="CA12" i="12"/>
  <c r="BW12" i="12"/>
  <c r="BY36" i="12"/>
  <c r="CA36" i="12"/>
  <c r="BX36" i="12"/>
  <c r="BW36" i="12"/>
  <c r="CA21" i="12"/>
  <c r="BY21" i="12"/>
  <c r="BX21" i="12"/>
  <c r="BW21" i="12"/>
  <c r="CA37" i="12"/>
  <c r="BW37" i="12"/>
  <c r="BY37" i="12"/>
  <c r="BX37" i="12"/>
  <c r="BY6" i="12"/>
  <c r="BW6" i="12"/>
  <c r="BX6" i="12"/>
  <c r="CA6" i="12"/>
  <c r="BY14" i="12"/>
  <c r="BW14" i="12"/>
  <c r="CA14" i="12"/>
  <c r="BX14" i="12"/>
  <c r="BY22" i="12"/>
  <c r="BW22" i="12"/>
  <c r="BX22" i="12"/>
  <c r="CA22" i="12"/>
  <c r="BY30" i="12"/>
  <c r="BW30" i="12"/>
  <c r="BX30" i="12"/>
  <c r="CA30" i="12"/>
  <c r="BY38" i="12"/>
  <c r="BX38" i="12"/>
  <c r="BW38" i="12"/>
  <c r="CA38" i="12"/>
  <c r="BY46" i="12"/>
  <c r="BX46" i="12"/>
  <c r="BW46" i="12"/>
  <c r="CA46" i="12"/>
  <c r="BW8" i="12"/>
  <c r="BX8" i="12"/>
  <c r="CA8" i="12"/>
  <c r="BY8" i="12"/>
  <c r="BW32" i="12"/>
  <c r="BX32" i="12"/>
  <c r="CA32" i="12"/>
  <c r="BY32" i="12"/>
  <c r="CA33" i="12"/>
  <c r="BX33" i="12"/>
  <c r="BW33" i="12"/>
  <c r="BY33" i="12"/>
  <c r="CA10" i="12"/>
  <c r="BY10" i="12"/>
  <c r="BX10" i="12"/>
  <c r="BW10" i="12"/>
  <c r="CA26" i="12"/>
  <c r="BY26" i="12"/>
  <c r="BX26" i="12"/>
  <c r="BW26" i="12"/>
  <c r="BX19" i="12"/>
  <c r="BW19" i="12"/>
  <c r="BY19" i="12"/>
  <c r="CA19" i="12"/>
  <c r="BX43" i="12"/>
  <c r="BY43" i="12"/>
  <c r="BW43" i="12"/>
  <c r="CA43" i="12"/>
  <c r="BY20" i="12"/>
  <c r="BX20" i="12"/>
  <c r="BW20" i="12"/>
  <c r="CA20" i="12"/>
  <c r="CA44" i="12"/>
  <c r="BY44" i="12"/>
  <c r="BX44" i="12"/>
  <c r="BW44" i="12"/>
  <c r="CA7" i="12"/>
  <c r="BY7" i="12"/>
  <c r="BX7" i="12"/>
  <c r="BW7" i="12"/>
  <c r="CA15" i="12"/>
  <c r="BY15" i="12"/>
  <c r="BX15" i="12"/>
  <c r="BW15" i="12"/>
  <c r="CA23" i="12"/>
  <c r="BY23" i="12"/>
  <c r="BX23" i="12"/>
  <c r="BW23" i="12"/>
  <c r="CA31" i="12"/>
  <c r="BY31" i="12"/>
  <c r="BX31" i="12"/>
  <c r="BW31" i="12"/>
  <c r="CA39" i="12"/>
  <c r="BY39" i="12"/>
  <c r="BX39" i="12"/>
  <c r="BW39" i="12"/>
  <c r="CA47" i="12"/>
  <c r="BY47" i="12"/>
  <c r="BX47" i="12"/>
  <c r="BW47" i="12"/>
  <c r="C5" i="12"/>
  <c r="BX5" i="12" l="1"/>
  <c r="BW5" i="12"/>
  <c r="CB5" i="12"/>
  <c r="CA5" i="12"/>
  <c r="BY5" i="1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<sst xmlns="http://schemas.openxmlformats.org/spreadsheetml/2006/main" count="545" uniqueCount="145">
  <si>
    <t>4月</t>
    <rPh sb="1" eb="2">
      <t>ガツ</t>
    </rPh>
    <phoneticPr fontId="21"/>
  </si>
  <si>
    <t>5月</t>
    <rPh sb="1" eb="2">
      <t>ガツ</t>
    </rPh>
    <phoneticPr fontId="21"/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</si>
  <si>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</si>
  <si>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</si>
  <si>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</si>
  <si>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</si>
  <si>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</si>
  <si>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</si>
  <si>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</si>
  <si>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</si>
  <si>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</si>
  <si>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</si>
  <si>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</t>
    <rPh sb="0" eb="2">
      <t>ゴウケイ</t>
    </rPh>
    <phoneticPr fontId="21"/>
  </si>
  <si>
    <t>計</t>
    <rPh sb="0" eb="1">
      <t>ケイ</t>
    </rPh>
    <phoneticPr fontId="21"/>
  </si>
  <si>
    <t>来訪</t>
    <rPh sb="0" eb="2">
      <t>ライホウ</t>
    </rPh>
    <phoneticPr fontId="21"/>
  </si>
  <si>
    <t>訪問</t>
    <rPh sb="0" eb="2">
      <t>ホウモン</t>
    </rPh>
    <phoneticPr fontId="21"/>
  </si>
  <si>
    <t>オンライン</t>
    <phoneticPr fontId="21"/>
  </si>
  <si>
    <t>電話</t>
    <rPh sb="0" eb="2">
      <t>デンワ</t>
    </rPh>
    <phoneticPr fontId="21"/>
  </si>
  <si>
    <t>メール</t>
    <phoneticPr fontId="21"/>
  </si>
  <si>
    <t>01.北海道</t>
  </si>
  <si>
    <t>02.青森県</t>
  </si>
  <si>
    <t>03.岩手県</t>
  </si>
  <si>
    <t>04.宮城県</t>
  </si>
  <si>
    <t>05.秋田県</t>
  </si>
  <si>
    <t>06.山形県</t>
  </si>
  <si>
    <t>07.福島県</t>
  </si>
  <si>
    <t>08.茨城県</t>
  </si>
  <si>
    <t>09.栃木県</t>
  </si>
  <si>
    <t>10.群馬県</t>
  </si>
  <si>
    <t>11.埼玉県</t>
  </si>
  <si>
    <t>12.千葉県</t>
  </si>
  <si>
    <t>13.東京都</t>
  </si>
  <si>
    <t>14.神奈川県</t>
  </si>
  <si>
    <t>15.新潟県</t>
  </si>
  <si>
    <t>16.山梨県</t>
  </si>
  <si>
    <t>17.長野県</t>
  </si>
  <si>
    <t>18.静岡県</t>
  </si>
  <si>
    <t>19.愛知県</t>
  </si>
  <si>
    <t>20.岐阜県</t>
  </si>
  <si>
    <t>21.三重県</t>
  </si>
  <si>
    <t>22.富山県</t>
  </si>
  <si>
    <t>23.石川県</t>
  </si>
  <si>
    <t>24.福井県</t>
  </si>
  <si>
    <t>25.滋賀県</t>
  </si>
  <si>
    <t>26.京都府</t>
  </si>
  <si>
    <t>27.大阪府</t>
  </si>
  <si>
    <t>28.兵庫県</t>
  </si>
  <si>
    <t>29.奈良県</t>
  </si>
  <si>
    <t>30.和歌山県</t>
  </si>
  <si>
    <t>31.鳥取県</t>
  </si>
  <si>
    <t>32.島根県</t>
  </si>
  <si>
    <t>33.岡山県</t>
  </si>
  <si>
    <t>34.広島県</t>
  </si>
  <si>
    <t>35.山口県</t>
  </si>
  <si>
    <t>36.徳島県</t>
  </si>
  <si>
    <t>37.香川県</t>
  </si>
  <si>
    <t>38.愛媛県</t>
  </si>
  <si>
    <t>39.高知県</t>
  </si>
  <si>
    <t>40.福岡県</t>
  </si>
  <si>
    <t>41.佐賀県</t>
  </si>
  <si>
    <t>42.長崎県</t>
  </si>
  <si>
    <t>43.熊本県</t>
  </si>
  <si>
    <t>44.大分県</t>
  </si>
  <si>
    <t>45.宮崎県</t>
  </si>
  <si>
    <t>46.鹿児島県</t>
  </si>
  <si>
    <t>47.沖縄県</t>
  </si>
  <si>
    <t>全国計</t>
    <rPh sb="0" eb="2">
      <t>ゼンコク</t>
    </rPh>
    <rPh sb="2" eb="3">
      <t>ケイ</t>
    </rPh>
    <phoneticPr fontId="21"/>
  </si>
  <si>
    <t>全国平均</t>
    <rPh sb="0" eb="4">
      <t>ゼンコクヘイキン</t>
    </rPh>
    <phoneticPr fontId="21"/>
  </si>
  <si>
    <t>中央値</t>
    <rPh sb="0" eb="3">
      <t>チュウオウチ</t>
    </rPh>
    <phoneticPr fontId="21"/>
  </si>
  <si>
    <t>最小</t>
    <rPh sb="0" eb="2">
      <t>サイショウ</t>
    </rPh>
    <phoneticPr fontId="21"/>
  </si>
  <si>
    <t>最大</t>
    <rPh sb="0" eb="2">
      <t>サイダイ</t>
    </rPh>
    <phoneticPr fontId="21"/>
  </si>
  <si>
    <t>①名寄せ後の事業者数</t>
  </si>
  <si>
    <t>北海道</t>
    <rPh sb="0" eb="3">
      <t>ホッカイドウ</t>
    </rPh>
    <phoneticPr fontId="21"/>
  </si>
  <si>
    <t>青森県</t>
    <rPh sb="0" eb="3">
      <t>アオモリケン</t>
    </rPh>
    <phoneticPr fontId="21"/>
  </si>
  <si>
    <t>岩手県</t>
    <rPh sb="0" eb="3">
      <t>イワテケン</t>
    </rPh>
    <phoneticPr fontId="21"/>
  </si>
  <si>
    <t>宮城県</t>
    <rPh sb="0" eb="3">
      <t>ミヤギケン</t>
    </rPh>
    <phoneticPr fontId="21"/>
  </si>
  <si>
    <t>秋田県</t>
    <rPh sb="0" eb="3">
      <t>アキタケン</t>
    </rPh>
    <phoneticPr fontId="21"/>
  </si>
  <si>
    <t>山形県</t>
    <rPh sb="0" eb="3">
      <t>ヤマガタケン</t>
    </rPh>
    <phoneticPr fontId="21"/>
  </si>
  <si>
    <t>福島県</t>
    <rPh sb="0" eb="3">
      <t>フクシマケン</t>
    </rPh>
    <phoneticPr fontId="21"/>
  </si>
  <si>
    <t>茨城県</t>
    <rPh sb="0" eb="3">
      <t>イバラギケン</t>
    </rPh>
    <phoneticPr fontId="21"/>
  </si>
  <si>
    <t>栃木県</t>
    <rPh sb="0" eb="3">
      <t>トチギケン</t>
    </rPh>
    <phoneticPr fontId="21"/>
  </si>
  <si>
    <t>群馬県</t>
    <rPh sb="0" eb="3">
      <t>グンマケン</t>
    </rPh>
    <phoneticPr fontId="21"/>
  </si>
  <si>
    <t>埼玉県</t>
    <rPh sb="0" eb="3">
      <t>サイタマケン</t>
    </rPh>
    <phoneticPr fontId="21"/>
  </si>
  <si>
    <t>千葉県</t>
    <rPh sb="0" eb="3">
      <t>チバケン</t>
    </rPh>
    <phoneticPr fontId="21"/>
  </si>
  <si>
    <t>東京都</t>
    <rPh sb="0" eb="3">
      <t>トウキョウト</t>
    </rPh>
    <phoneticPr fontId="21"/>
  </si>
  <si>
    <t>神奈川県</t>
    <rPh sb="0" eb="4">
      <t>カナガワケン</t>
    </rPh>
    <phoneticPr fontId="21"/>
  </si>
  <si>
    <t>新潟県</t>
    <rPh sb="0" eb="3">
      <t>ニイガタケン</t>
    </rPh>
    <phoneticPr fontId="21"/>
  </si>
  <si>
    <t>山梨県</t>
    <rPh sb="0" eb="3">
      <t>ヤマナシケン</t>
    </rPh>
    <phoneticPr fontId="21"/>
  </si>
  <si>
    <t>長野県</t>
    <rPh sb="0" eb="3">
      <t>ナガノケン</t>
    </rPh>
    <phoneticPr fontId="21"/>
  </si>
  <si>
    <t>静岡県</t>
    <rPh sb="0" eb="3">
      <t>シズオカケン</t>
    </rPh>
    <phoneticPr fontId="21"/>
  </si>
  <si>
    <t>愛知県</t>
    <rPh sb="0" eb="3">
      <t>アイチケン</t>
    </rPh>
    <phoneticPr fontId="21"/>
  </si>
  <si>
    <t>岐阜県</t>
    <rPh sb="0" eb="3">
      <t>ギフケン</t>
    </rPh>
    <phoneticPr fontId="21"/>
  </si>
  <si>
    <t>三重県</t>
    <rPh sb="0" eb="3">
      <t>ミエケン</t>
    </rPh>
    <phoneticPr fontId="21"/>
  </si>
  <si>
    <t>富山県</t>
    <rPh sb="0" eb="3">
      <t>トヤマケン</t>
    </rPh>
    <phoneticPr fontId="21"/>
  </si>
  <si>
    <t>石川県</t>
    <rPh sb="0" eb="3">
      <t>イシカワケン</t>
    </rPh>
    <phoneticPr fontId="21"/>
  </si>
  <si>
    <t>福井県</t>
    <rPh sb="0" eb="3">
      <t>フクイケン</t>
    </rPh>
    <phoneticPr fontId="21"/>
  </si>
  <si>
    <t>滋賀県</t>
    <rPh sb="0" eb="3">
      <t>シガケン</t>
    </rPh>
    <phoneticPr fontId="21"/>
  </si>
  <si>
    <t>京都府</t>
    <rPh sb="0" eb="3">
      <t>キョウトフ</t>
    </rPh>
    <phoneticPr fontId="21"/>
  </si>
  <si>
    <t>大阪府</t>
    <rPh sb="0" eb="3">
      <t>オオサカフ</t>
    </rPh>
    <phoneticPr fontId="21"/>
  </si>
  <si>
    <t>兵庫県</t>
    <rPh sb="0" eb="3">
      <t>ヒョウゴケン</t>
    </rPh>
    <phoneticPr fontId="21"/>
  </si>
  <si>
    <t>奈良県</t>
    <rPh sb="0" eb="3">
      <t>ナラケン</t>
    </rPh>
    <phoneticPr fontId="21"/>
  </si>
  <si>
    <t>和歌山県</t>
    <rPh sb="0" eb="4">
      <t>ワカヤマケン</t>
    </rPh>
    <phoneticPr fontId="21"/>
  </si>
  <si>
    <t>鳥取県</t>
    <rPh sb="0" eb="2">
      <t>トットリ</t>
    </rPh>
    <rPh sb="2" eb="3">
      <t>ケン</t>
    </rPh>
    <phoneticPr fontId="21"/>
  </si>
  <si>
    <t>島根県</t>
    <rPh sb="0" eb="3">
      <t>シマネケン</t>
    </rPh>
    <phoneticPr fontId="21"/>
  </si>
  <si>
    <t>岡山県</t>
    <rPh sb="0" eb="3">
      <t>オカヤマケン</t>
    </rPh>
    <phoneticPr fontId="21"/>
  </si>
  <si>
    <t>広島県</t>
    <rPh sb="0" eb="3">
      <t>ヒロシマケン</t>
    </rPh>
    <phoneticPr fontId="21"/>
  </si>
  <si>
    <t>山口県</t>
    <rPh sb="0" eb="3">
      <t>ヤマグチケン</t>
    </rPh>
    <phoneticPr fontId="21"/>
  </si>
  <si>
    <t>徳島県</t>
    <rPh sb="0" eb="3">
      <t>トクシマケン</t>
    </rPh>
    <phoneticPr fontId="21"/>
  </si>
  <si>
    <t>香川県</t>
    <rPh sb="0" eb="3">
      <t>カガワケン</t>
    </rPh>
    <phoneticPr fontId="21"/>
  </si>
  <si>
    <t>愛媛県</t>
    <rPh sb="0" eb="3">
      <t>エヒメケン</t>
    </rPh>
    <phoneticPr fontId="21"/>
  </si>
  <si>
    <t>高知県</t>
    <rPh sb="0" eb="3">
      <t>コウチケン</t>
    </rPh>
    <phoneticPr fontId="21"/>
  </si>
  <si>
    <t>福岡県</t>
    <rPh sb="0" eb="3">
      <t>フクオカケン</t>
    </rPh>
    <phoneticPr fontId="21"/>
  </si>
  <si>
    <t>佐賀県</t>
    <rPh sb="0" eb="3">
      <t>サガケン</t>
    </rPh>
    <phoneticPr fontId="21"/>
  </si>
  <si>
    <t>長崎県</t>
    <rPh sb="0" eb="2">
      <t>ナガサキ</t>
    </rPh>
    <rPh sb="2" eb="3">
      <t>ケン</t>
    </rPh>
    <phoneticPr fontId="21"/>
  </si>
  <si>
    <t>熊本県</t>
    <rPh sb="0" eb="3">
      <t>クマモトケン</t>
    </rPh>
    <phoneticPr fontId="21"/>
  </si>
  <si>
    <t>大分県</t>
    <rPh sb="0" eb="3">
      <t>オオイタケン</t>
    </rPh>
    <phoneticPr fontId="21"/>
  </si>
  <si>
    <t>宮崎県</t>
    <rPh sb="0" eb="3">
      <t>ミヤザキケン</t>
    </rPh>
    <phoneticPr fontId="21"/>
  </si>
  <si>
    <t>鹿児島県</t>
    <rPh sb="0" eb="4">
      <t>カゴシマケン</t>
    </rPh>
    <phoneticPr fontId="21"/>
  </si>
  <si>
    <t>沖縄県</t>
    <rPh sb="0" eb="3">
      <t>オキナワケン</t>
    </rPh>
    <phoneticPr fontId="21"/>
  </si>
  <si>
    <t>②相談実績件数</t>
  </si>
  <si>
    <t>③他の支援機関へ紹介した名寄せ後の事業者数</t>
  </si>
  <si>
    <t>④他の支援機関と連携(同席)して支援した名寄せ後の事業者数</t>
  </si>
  <si>
    <t>4月-5月</t>
    <rPh sb="1" eb="2">
      <t>ガツ</t>
    </rPh>
    <rPh sb="4" eb="5">
      <t>ガツ</t>
    </rPh>
    <phoneticPr fontId="21"/>
  </si>
  <si>
    <t>4月-6月</t>
    <rPh sb="4" eb="5">
      <t>ガツ</t>
    </rPh>
    <phoneticPr fontId="21"/>
  </si>
  <si>
    <t>4月-7月</t>
    <rPh sb="4" eb="5">
      <t>ガツ</t>
    </rPh>
    <phoneticPr fontId="21"/>
  </si>
  <si>
    <t>4月-8月</t>
    <rPh sb="4" eb="5">
      <t>ガツ</t>
    </rPh>
    <phoneticPr fontId="21"/>
  </si>
  <si>
    <t>4月-9月</t>
    <rPh sb="4" eb="5">
      <t>ガツ</t>
    </rPh>
    <phoneticPr fontId="21"/>
  </si>
  <si>
    <t>4月-10月</t>
    <rPh sb="5" eb="6">
      <t>ガツ</t>
    </rPh>
    <phoneticPr fontId="21"/>
  </si>
  <si>
    <t>4月-11月</t>
    <rPh sb="5" eb="6">
      <t>ガツ</t>
    </rPh>
    <phoneticPr fontId="21"/>
  </si>
  <si>
    <t>4月-12月</t>
    <rPh sb="5" eb="6">
      <t>ガツ</t>
    </rPh>
    <phoneticPr fontId="21"/>
  </si>
  <si>
    <t>4月-1月</t>
    <rPh sb="4" eb="5">
      <t>ガツ</t>
    </rPh>
    <phoneticPr fontId="21"/>
  </si>
  <si>
    <t>4月-2月</t>
    <rPh sb="4" eb="5">
      <t>ガツ</t>
    </rPh>
    <phoneticPr fontId="21"/>
  </si>
  <si>
    <t>4月-3月</t>
    <rPh sb="4" eb="5">
      <t>ガツ</t>
    </rPh>
    <phoneticPr fontId="21"/>
  </si>
  <si>
    <t>◆名寄せ後の事業者数：対象期間に相談があった事業者を１事業者１件として集計。</t>
    <rPh sb="1" eb="3">
      <t>ナヨ</t>
    </rPh>
    <rPh sb="4" eb="5">
      <t>ゴ</t>
    </rPh>
    <rPh sb="6" eb="10">
      <t>ジギョウシャスウ</t>
    </rPh>
    <rPh sb="11" eb="13">
      <t>タイショウ</t>
    </rPh>
    <rPh sb="13" eb="15">
      <t>キカン</t>
    </rPh>
    <rPh sb="16" eb="18">
      <t>ソウダン</t>
    </rPh>
    <rPh sb="22" eb="25">
      <t>ジギョウシャ</t>
    </rPh>
    <rPh sb="27" eb="30">
      <t>ジギョウシャ</t>
    </rPh>
    <rPh sb="31" eb="32">
      <t>ケン</t>
    </rPh>
    <rPh sb="35" eb="37">
      <t>シュウケイ</t>
    </rPh>
    <phoneticPr fontId="21"/>
  </si>
  <si>
    <t>　※最初の同席が5月1日の場合、5月の事業者数を１件として集計し、5月2日以降の同席は集計しない。</t>
    <rPh sb="2" eb="4">
      <t>サイショ</t>
    </rPh>
    <rPh sb="5" eb="7">
      <t>ドウセキ</t>
    </rPh>
    <rPh sb="9" eb="10">
      <t>ガツ</t>
    </rPh>
    <rPh sb="10" eb="12">
      <t>ツイタチ</t>
    </rPh>
    <rPh sb="13" eb="15">
      <t>バアイ</t>
    </rPh>
    <rPh sb="17" eb="18">
      <t>ガツ</t>
    </rPh>
    <rPh sb="19" eb="22">
      <t>ジギョウシャ</t>
    </rPh>
    <rPh sb="22" eb="23">
      <t>スウ</t>
    </rPh>
    <rPh sb="25" eb="26">
      <t>ケン</t>
    </rPh>
    <rPh sb="29" eb="31">
      <t>シュウケイ</t>
    </rPh>
    <rPh sb="34" eb="35">
      <t>ガツ</t>
    </rPh>
    <rPh sb="36" eb="37">
      <t>カ</t>
    </rPh>
    <rPh sb="37" eb="39">
      <t>イコウ</t>
    </rPh>
    <rPh sb="40" eb="42">
      <t>ドウセキ</t>
    </rPh>
    <rPh sb="43" eb="45">
      <t>シュウケイ</t>
    </rPh>
    <phoneticPr fontId="21"/>
  </si>
  <si>
    <t xml:space="preserve">◆相談実績件数：対象期間に対応した相談の延べ件数。
</t>
    <rPh sb="1" eb="7">
      <t>ソウダンジッセキケンスウ</t>
    </rPh>
    <rPh sb="8" eb="10">
      <t>タイショウ</t>
    </rPh>
    <rPh sb="10" eb="12">
      <t>キカン</t>
    </rPh>
    <rPh sb="13" eb="15">
      <t>タイオウ</t>
    </rPh>
    <rPh sb="17" eb="19">
      <t>ソウダン</t>
    </rPh>
    <rPh sb="20" eb="21">
      <t>ノ</t>
    </rPh>
    <rPh sb="22" eb="24">
      <t>ケンスウ</t>
    </rPh>
    <phoneticPr fontId="21"/>
  </si>
  <si>
    <t>　      １事業者に対して１日に数次相談対応した場合、それぞれを計上。</t>
    <phoneticPr fontId="21"/>
  </si>
  <si>
    <t>　対象期間の相談対応で他の支援機関へ紹介した事業者の件数。</t>
    <phoneticPr fontId="21"/>
  </si>
  <si>
    <t>◆他の支援機関へ紹介した名寄せ後の事業者数：　　</t>
    <rPh sb="1" eb="2">
      <t>ホカ</t>
    </rPh>
    <rPh sb="3" eb="7">
      <t>シエンキカン</t>
    </rPh>
    <rPh sb="8" eb="10">
      <t>ショウカイ</t>
    </rPh>
    <rPh sb="12" eb="14">
      <t>ナヨ</t>
    </rPh>
    <rPh sb="15" eb="16">
      <t>ゴ</t>
    </rPh>
    <rPh sb="17" eb="21">
      <t>ジギョウシャスウ</t>
    </rPh>
    <phoneticPr fontId="21"/>
  </si>
  <si>
    <t>　１事業者を複数の支援機関に紹介しても、事業者数は１件となる。</t>
    <phoneticPr fontId="21"/>
  </si>
  <si>
    <t>　対象期間の相談対応で最初に他の支援機関と連携（同席）して支援した月の事業者の件数。</t>
    <phoneticPr fontId="21"/>
  </si>
  <si>
    <t>◆他の支援機関と連携（同席）して支援した名寄せ後の事業者数：　</t>
    <rPh sb="1" eb="2">
      <t>ホカ</t>
    </rPh>
    <rPh sb="3" eb="7">
      <t>シエンキカン</t>
    </rPh>
    <rPh sb="8" eb="10">
      <t>レンケイ</t>
    </rPh>
    <rPh sb="11" eb="13">
      <t>ドウセキ</t>
    </rPh>
    <rPh sb="16" eb="18">
      <t>シエン</t>
    </rPh>
    <rPh sb="20" eb="22">
      <t>ナヨ</t>
    </rPh>
    <rPh sb="23" eb="24">
      <t>ゴ</t>
    </rPh>
    <rPh sb="25" eb="29">
      <t>ジギョウシャスウ</t>
    </rPh>
    <phoneticPr fontId="21"/>
  </si>
  <si>
    <t>　１事業者を複数の支援機関と連携（同席）して支援しても、事業者数は１件となる。</t>
    <phoneticPr fontId="21"/>
  </si>
  <si>
    <t xml:space="preserve">        初回相談日があった月にカウントを行う。</t>
    <phoneticPr fontId="21"/>
  </si>
  <si>
    <t xml:space="preserve">    ※最初の紹介が5月1日の場合、5月の事業者数を１件として集計し、5月2日以降の紹介は集計しない。</t>
    <rPh sb="5" eb="7">
      <t>サイショ</t>
    </rPh>
    <rPh sb="8" eb="10">
      <t>ショウカイ</t>
    </rPh>
    <rPh sb="12" eb="13">
      <t>ガツ</t>
    </rPh>
    <rPh sb="13" eb="15">
      <t>ツイタチ</t>
    </rPh>
    <rPh sb="16" eb="18">
      <t>バアイ</t>
    </rPh>
    <rPh sb="20" eb="21">
      <t>ガツ</t>
    </rPh>
    <rPh sb="22" eb="25">
      <t>ジギョウシャ</t>
    </rPh>
    <rPh sb="25" eb="26">
      <t>スウ</t>
    </rPh>
    <rPh sb="28" eb="29">
      <t>ケン</t>
    </rPh>
    <rPh sb="32" eb="34">
      <t>シュウケイ</t>
    </rPh>
    <rPh sb="37" eb="38">
      <t>ガツ</t>
    </rPh>
    <rPh sb="39" eb="40">
      <t>カ</t>
    </rPh>
    <rPh sb="40" eb="42">
      <t>イコウ</t>
    </rPh>
    <rPh sb="43" eb="45">
      <t>ショウカイ</t>
    </rPh>
    <rPh sb="46" eb="48">
      <t>シュウケイ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</si>
</sst>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0_ "/>
  </numFmts>
  <fonts count="2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1"/>
      <color indexed="8"/>
      <name val="游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18" fillId="0" borderId="10" xfId="0" applyFont="1" applyBorder="1" applyAlignment="1">
      <alignment vertical="top" wrapText="1"/>
    </xf>
    <xf numFmtId="176" fontId="18" fillId="0" borderId="10" xfId="0" applyNumberFormat="1" applyFont="1" applyBorder="1" applyAlignment="1">
      <alignment horizontal="right" vertical="top" wrapText="1"/>
    </xf>
    <xf numFmtId="176" fontId="19" fillId="0" borderId="10" xfId="0" applyNumberFormat="1" applyFont="1" applyBorder="1" applyAlignment="1">
      <alignment horizontal="right" vertical="top" wrapText="1"/>
    </xf>
    <xf numFmtId="0" fontId="18" fillId="0" borderId="13" xfId="0" applyFont="1" applyBorder="1" applyAlignment="1">
      <alignment vertical="top" wrapText="1"/>
    </xf>
    <xf numFmtId="176" fontId="18" fillId="0" borderId="13" xfId="0" applyNumberFormat="1" applyFont="1" applyBorder="1" applyAlignment="1">
      <alignment horizontal="right" vertical="top" wrapText="1"/>
    </xf>
    <xf numFmtId="176" fontId="19" fillId="0" borderId="13" xfId="0" applyNumberFormat="1" applyFont="1" applyBorder="1" applyAlignment="1">
      <alignment horizontal="right" vertical="top" wrapText="1"/>
    </xf>
    <xf numFmtId="0" fontId="19" fillId="0" borderId="17" xfId="0" applyFont="1" applyBorder="1" applyAlignment="1">
      <alignment horizontal="center" vertical="center" wrapText="1"/>
    </xf>
    <xf numFmtId="176" fontId="18" fillId="0" borderId="17" xfId="0" applyNumberFormat="1" applyFont="1" applyBorder="1" applyAlignment="1">
      <alignment horizontal="right" vertical="top" wrapText="1"/>
    </xf>
    <xf numFmtId="176" fontId="19" fillId="0" borderId="17" xfId="0" applyNumberFormat="1" applyFont="1" applyBorder="1" applyAlignment="1">
      <alignment horizontal="right" vertical="top" wrapText="1"/>
    </xf>
    <xf numFmtId="0" fontId="22" fillId="0" borderId="0" xfId="0" applyFont="1">
      <alignment vertical="center"/>
    </xf>
    <xf numFmtId="0" fontId="19" fillId="0" borderId="12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176" fontId="19" fillId="0" borderId="19" xfId="0" applyNumberFormat="1" applyFont="1" applyBorder="1" applyAlignment="1">
      <alignment horizontal="right" vertical="top" wrapText="1"/>
    </xf>
    <xf numFmtId="176" fontId="19" fillId="0" borderId="14" xfId="0" applyNumberFormat="1" applyFont="1" applyBorder="1" applyAlignment="1">
      <alignment horizontal="right" vertical="top" wrapText="1"/>
    </xf>
    <xf numFmtId="176" fontId="19" fillId="0" borderId="11" xfId="0" applyNumberFormat="1" applyFont="1" applyBorder="1" applyAlignment="1">
      <alignment horizontal="right" vertical="top" wrapText="1"/>
    </xf>
    <xf numFmtId="0" fontId="19" fillId="0" borderId="22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 wrapText="1"/>
    </xf>
    <xf numFmtId="176" fontId="19" fillId="0" borderId="23" xfId="0" applyNumberFormat="1" applyFont="1" applyBorder="1" applyAlignment="1">
      <alignment horizontal="right" vertical="top" wrapText="1"/>
    </xf>
    <xf numFmtId="176" fontId="19" fillId="0" borderId="24" xfId="0" applyNumberFormat="1" applyFont="1" applyBorder="1" applyAlignment="1">
      <alignment horizontal="right" vertical="top" wrapText="1"/>
    </xf>
    <xf numFmtId="176" fontId="19" fillId="0" borderId="21" xfId="0" applyNumberFormat="1" applyFont="1" applyBorder="1" applyAlignment="1">
      <alignment horizontal="right" vertical="top" wrapText="1"/>
    </xf>
    <xf numFmtId="0" fontId="19" fillId="0" borderId="12" xfId="0" applyFont="1" applyBorder="1" applyAlignment="1">
      <alignment horizontal="center" vertical="center" shrinkToFit="1"/>
    </xf>
    <xf numFmtId="0" fontId="0" fillId="0" borderId="25" xfId="0" applyBorder="1">
      <alignment vertical="center"/>
    </xf>
    <xf numFmtId="0" fontId="0" fillId="0" borderId="10" xfId="0" applyBorder="1">
      <alignment vertical="center"/>
    </xf>
    <xf numFmtId="176" fontId="0" fillId="0" borderId="25" xfId="0" applyNumberFormat="1" applyBorder="1" applyAlignment="1">
      <alignment horizontal="right" vertical="center"/>
    </xf>
    <xf numFmtId="176" fontId="0" fillId="0" borderId="10" xfId="42" applyNumberFormat="1" applyFont="1" applyBorder="1" applyAlignment="1">
      <alignment horizontal="right" vertical="center"/>
    </xf>
    <xf numFmtId="176" fontId="0" fillId="0" borderId="10" xfId="0" applyNumberFormat="1" applyBorder="1" applyAlignment="1">
      <alignment horizontal="right" vertical="center"/>
    </xf>
    <xf numFmtId="177" fontId="0" fillId="0" borderId="25" xfId="0" applyNumberFormat="1" applyBorder="1" applyAlignment="1">
      <alignment horizontal="right" vertical="center"/>
    </xf>
    <xf numFmtId="0" fontId="23" fillId="0" borderId="0" xfId="0" applyFont="1">
      <alignment vertical="center"/>
    </xf>
    <xf numFmtId="176" fontId="20" fillId="0" borderId="13" xfId="0" applyNumberFormat="1" applyFont="1" applyBorder="1" applyAlignment="1">
      <alignment horizontal="right" vertical="top" wrapText="1"/>
    </xf>
    <xf numFmtId="176" fontId="20" fillId="0" borderId="10" xfId="0" applyNumberFormat="1" applyFont="1" applyBorder="1" applyAlignment="1">
      <alignment horizontal="right" vertical="top" wrapText="1"/>
    </xf>
    <xf numFmtId="176" fontId="20" fillId="0" borderId="26" xfId="0" applyNumberFormat="1" applyFont="1" applyBorder="1" applyAlignment="1">
      <alignment horizontal="right" vertical="top" wrapText="1"/>
    </xf>
    <xf numFmtId="176" fontId="20" fillId="0" borderId="27" xfId="0" applyNumberFormat="1" applyFont="1" applyBorder="1" applyAlignment="1">
      <alignment horizontal="right" vertical="top" wrapText="1"/>
    </xf>
    <xf numFmtId="176" fontId="20" fillId="0" borderId="13" xfId="0" applyNumberFormat="1" applyFont="1" applyBorder="1" applyAlignment="1">
      <alignment horizontal="right" vertical="center"/>
    </xf>
    <xf numFmtId="176" fontId="20" fillId="0" borderId="13" xfId="0" applyNumberFormat="1" applyFont="1" applyBorder="1" applyAlignment="1">
      <alignment horizontal="right" vertical="center" wrapText="1"/>
    </xf>
    <xf numFmtId="0" fontId="20" fillId="0" borderId="13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3" fillId="0" borderId="10" xfId="0" applyFont="1" applyBorder="1">
      <alignment vertical="center"/>
    </xf>
    <xf numFmtId="0" fontId="23" fillId="0" borderId="13" xfId="0" applyFont="1" applyBorder="1">
      <alignment vertical="center"/>
    </xf>
    <xf numFmtId="0" fontId="20" fillId="0" borderId="28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Continuous" vertical="center"/>
    </xf>
    <xf numFmtId="0" fontId="24" fillId="0" borderId="0" xfId="0" applyFont="1">
      <alignment vertical="center"/>
    </xf>
    <xf numFmtId="0" fontId="20" fillId="0" borderId="27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3" fillId="0" borderId="27" xfId="0" applyFont="1" applyBorder="1">
      <alignment vertical="center"/>
    </xf>
    <xf numFmtId="0" fontId="0" fillId="0" borderId="0" xfId="0" applyAlignment="1">
      <alignment vertical="center" wrapText="1"/>
    </xf>
    <xf numFmtId="0" fontId="24" fillId="0" borderId="0" xfId="0" applyFont="1" applyAlignment="1">
      <alignment horizontal="left" vertical="top" wrapText="1"/>
    </xf>
    <xf numFmtId="0" fontId="24" fillId="0" borderId="0" xfId="0" applyFont="1" applyAlignment="1">
      <alignment horizontal="left" vertical="top"/>
    </xf>
    <xf numFmtId="0" fontId="24" fillId="0" borderId="0" xfId="0" applyFont="1" applyAlignment="1">
      <alignment vertical="top" wrapText="1"/>
    </xf>
    <xf numFmtId="0" fontId="20" fillId="0" borderId="30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5" fillId="0" borderId="30" xfId="0" applyFont="1" applyBorder="1" applyAlignment="1">
      <alignment horizontal="center" vertical="center"/>
    </xf>
    <xf numFmtId="0" fontId="25" fillId="0" borderId="31" xfId="0" applyFont="1" applyBorder="1" applyAlignment="1">
      <alignment horizontal="center" vertical="center"/>
    </xf>
    <xf numFmtId="0" fontId="25" fillId="0" borderId="32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</xdr:row>
          <xdr:rowOff>213783</xdr:rowOff>
        </xdr:from>
        <xdr:to>
          <xdr:col>2</xdr:col>
          <xdr:colOff>50800</xdr:colOff>
          <xdr:row>2</xdr:row>
          <xdr:rowOff>188383</xdr:rowOff>
        </xdr:to>
        <xdr:sp macro="" textlink="">
          <xdr:nvSpPr>
            <xdr:cNvPr id="17409" name="Control 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0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</xdr:row>
          <xdr:rowOff>213783</xdr:rowOff>
        </xdr:from>
        <xdr:to>
          <xdr:col>2</xdr:col>
          <xdr:colOff>50800</xdr:colOff>
          <xdr:row>2</xdr:row>
          <xdr:rowOff>188383</xdr:rowOff>
        </xdr:to>
        <xdr:sp macro="" textlink="">
          <xdr:nvSpPr>
            <xdr:cNvPr id="17410" name="Control 2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00000000-0008-0000-0000-00000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649817</xdr:colOff>
          <xdr:row>1</xdr:row>
          <xdr:rowOff>213783</xdr:rowOff>
        </xdr:from>
        <xdr:to>
          <xdr:col>3</xdr:col>
          <xdr:colOff>129117</xdr:colOff>
          <xdr:row>2</xdr:row>
          <xdr:rowOff>188383</xdr:rowOff>
        </xdr:to>
        <xdr:sp macro="" textlink="">
          <xdr:nvSpPr>
            <xdr:cNvPr id="17411" name="Control 3" hidden="1">
              <a:extLst>
                <a:ext uri="{63B3BB69-23CF-44E3-9099-C40C66FF867C}">
                  <a14:compatExt spid="_x0000_s17411"/>
                </a:ext>
                <a:ext uri="{FF2B5EF4-FFF2-40B4-BE49-F238E27FC236}">
                  <a16:creationId xmlns:a16="http://schemas.microsoft.com/office/drawing/2014/main" id="{00000000-0008-0000-0000-00000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</xdr:row>
          <xdr:rowOff>207433</xdr:rowOff>
        </xdr:from>
        <xdr:to>
          <xdr:col>2</xdr:col>
          <xdr:colOff>50800</xdr:colOff>
          <xdr:row>2</xdr:row>
          <xdr:rowOff>182033</xdr:rowOff>
        </xdr:to>
        <xdr:sp macro="" textlink="">
          <xdr:nvSpPr>
            <xdr:cNvPr id="21505" name="Control 1" hidden="1">
              <a:extLst>
                <a:ext uri="{63B3BB69-23CF-44E3-9099-C40C66FF867C}">
                  <a14:compatExt spid="_x0000_s21505"/>
                </a:ext>
                <a:ext uri="{FF2B5EF4-FFF2-40B4-BE49-F238E27FC236}">
                  <a16:creationId xmlns:a16="http://schemas.microsoft.com/office/drawing/2014/main" id="{00000000-0008-0000-0100-00000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</xdr:row>
          <xdr:rowOff>207433</xdr:rowOff>
        </xdr:from>
        <xdr:to>
          <xdr:col>2</xdr:col>
          <xdr:colOff>50800</xdr:colOff>
          <xdr:row>2</xdr:row>
          <xdr:rowOff>182033</xdr:rowOff>
        </xdr:to>
        <xdr:sp macro="" textlink="">
          <xdr:nvSpPr>
            <xdr:cNvPr id="21506" name="Control 2" hidden="1">
              <a:extLst>
                <a:ext uri="{63B3BB69-23CF-44E3-9099-C40C66FF867C}">
                  <a14:compatExt spid="_x0000_s21506"/>
                </a:ext>
                <a:ext uri="{FF2B5EF4-FFF2-40B4-BE49-F238E27FC236}">
                  <a16:creationId xmlns:a16="http://schemas.microsoft.com/office/drawing/2014/main" id="{00000000-0008-0000-0100-000002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649817</xdr:colOff>
          <xdr:row>1</xdr:row>
          <xdr:rowOff>207433</xdr:rowOff>
        </xdr:from>
        <xdr:to>
          <xdr:col>3</xdr:col>
          <xdr:colOff>129117</xdr:colOff>
          <xdr:row>2</xdr:row>
          <xdr:rowOff>182033</xdr:rowOff>
        </xdr:to>
        <xdr:sp macro="" textlink="">
          <xdr:nvSpPr>
            <xdr:cNvPr id="21507" name="Control 3" hidden="1">
              <a:extLst>
                <a:ext uri="{63B3BB69-23CF-44E3-9099-C40C66FF867C}">
                  <a14:compatExt spid="_x0000_s21507"/>
                </a:ext>
                <a:ext uri="{FF2B5EF4-FFF2-40B4-BE49-F238E27FC236}">
                  <a16:creationId xmlns:a16="http://schemas.microsoft.com/office/drawing/2014/main" id="{00000000-0008-0000-0100-000003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691696</xdr:colOff>
          <xdr:row>1</xdr:row>
          <xdr:rowOff>190046</xdr:rowOff>
        </xdr:from>
        <xdr:to>
          <xdr:col>3</xdr:col>
          <xdr:colOff>329928</xdr:colOff>
          <xdr:row>2</xdr:row>
          <xdr:rowOff>208461</xdr:rowOff>
        </xdr:to>
        <xdr:sp macro="" textlink="">
          <xdr:nvSpPr>
            <xdr:cNvPr id="34817" name="Control 1" hidden="1">
              <a:extLst>
                <a:ext uri="{63B3BB69-23CF-44E3-9099-C40C66FF867C}">
                  <a14:compatExt spid="_x0000_s34817"/>
                </a:ext>
                <a:ext uri="{FF2B5EF4-FFF2-40B4-BE49-F238E27FC236}">
                  <a16:creationId xmlns:a16="http://schemas.microsoft.com/office/drawing/2014/main" id="{00000000-0008-0000-0200-000001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691696</xdr:colOff>
          <xdr:row>1</xdr:row>
          <xdr:rowOff>190046</xdr:rowOff>
        </xdr:from>
        <xdr:to>
          <xdr:col>3</xdr:col>
          <xdr:colOff>329928</xdr:colOff>
          <xdr:row>2</xdr:row>
          <xdr:rowOff>208461</xdr:rowOff>
        </xdr:to>
        <xdr:sp macro="" textlink="">
          <xdr:nvSpPr>
            <xdr:cNvPr id="34818" name="Control 2" hidden="1">
              <a:extLst>
                <a:ext uri="{63B3BB69-23CF-44E3-9099-C40C66FF867C}">
                  <a14:compatExt spid="_x0000_s34818"/>
                </a:ext>
                <a:ext uri="{FF2B5EF4-FFF2-40B4-BE49-F238E27FC236}">
                  <a16:creationId xmlns:a16="http://schemas.microsoft.com/office/drawing/2014/main" id="{00000000-0008-0000-0200-000002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691696</xdr:colOff>
          <xdr:row>1</xdr:row>
          <xdr:rowOff>190046</xdr:rowOff>
        </xdr:from>
        <xdr:to>
          <xdr:col>3</xdr:col>
          <xdr:colOff>329928</xdr:colOff>
          <xdr:row>2</xdr:row>
          <xdr:rowOff>208461</xdr:rowOff>
        </xdr:to>
        <xdr:sp macro="" textlink="">
          <xdr:nvSpPr>
            <xdr:cNvPr id="34819" name="Control 3" hidden="1">
              <a:extLst>
                <a:ext uri="{63B3BB69-23CF-44E3-9099-C40C66FF867C}">
                  <a14:compatExt spid="_x0000_s34819"/>
                </a:ext>
                <a:ext uri="{FF2B5EF4-FFF2-40B4-BE49-F238E27FC236}">
                  <a16:creationId xmlns:a16="http://schemas.microsoft.com/office/drawing/2014/main" id="{00000000-0008-0000-0200-000003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158296</xdr:rowOff>
        </xdr:from>
        <xdr:to>
          <xdr:col>1</xdr:col>
          <xdr:colOff>159566</xdr:colOff>
          <xdr:row>2</xdr:row>
          <xdr:rowOff>177981</xdr:rowOff>
        </xdr:to>
        <xdr:sp macro="" textlink="">
          <xdr:nvSpPr>
            <xdr:cNvPr id="30721" name="Control 1" hidden="1">
              <a:extLst>
                <a:ext uri="{63B3BB69-23CF-44E3-9099-C40C66FF867C}">
                  <a14:compatExt spid="_x0000_s30721"/>
                </a:ext>
                <a:ext uri="{FF2B5EF4-FFF2-40B4-BE49-F238E27FC236}">
                  <a16:creationId xmlns:a16="http://schemas.microsoft.com/office/drawing/2014/main" id="{00000000-0008-0000-0300-00000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158296</xdr:rowOff>
        </xdr:from>
        <xdr:to>
          <xdr:col>1</xdr:col>
          <xdr:colOff>159566</xdr:colOff>
          <xdr:row>2</xdr:row>
          <xdr:rowOff>177981</xdr:rowOff>
        </xdr:to>
        <xdr:sp macro="" textlink="">
          <xdr:nvSpPr>
            <xdr:cNvPr id="30722" name="Control 2" hidden="1">
              <a:extLst>
                <a:ext uri="{63B3BB69-23CF-44E3-9099-C40C66FF867C}">
                  <a14:compatExt spid="_x0000_s30722"/>
                </a:ext>
                <a:ext uri="{FF2B5EF4-FFF2-40B4-BE49-F238E27FC236}">
                  <a16:creationId xmlns:a16="http://schemas.microsoft.com/office/drawing/2014/main" id="{00000000-0008-0000-0300-000002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698500</xdr:colOff>
          <xdr:row>1</xdr:row>
          <xdr:rowOff>158296</xdr:rowOff>
        </xdr:from>
        <xdr:to>
          <xdr:col>2</xdr:col>
          <xdr:colOff>165372</xdr:colOff>
          <xdr:row>2</xdr:row>
          <xdr:rowOff>177981</xdr:rowOff>
        </xdr:to>
        <xdr:sp macro="" textlink="">
          <xdr:nvSpPr>
            <xdr:cNvPr id="30723" name="Control 3" hidden="1">
              <a:extLst>
                <a:ext uri="{63B3BB69-23CF-44E3-9099-C40C66FF867C}">
                  <a14:compatExt spid="_x0000_s30723"/>
                </a:ext>
                <a:ext uri="{FF2B5EF4-FFF2-40B4-BE49-F238E27FC236}">
                  <a16:creationId xmlns:a16="http://schemas.microsoft.com/office/drawing/2014/main" id="{00000000-0008-0000-0300-000003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193040</xdr:rowOff>
        </xdr:from>
        <xdr:to>
          <xdr:col>1</xdr:col>
          <xdr:colOff>55880</xdr:colOff>
          <xdr:row>2</xdr:row>
          <xdr:rowOff>184150</xdr:rowOff>
        </xdr:to>
        <xdr:sp macro="" textlink="">
          <xdr:nvSpPr>
            <xdr:cNvPr id="40961" name="Control 1" hidden="1">
              <a:extLst>
                <a:ext uri="{63B3BB69-23CF-44E3-9099-C40C66FF867C}">
                  <a14:compatExt spid="_x0000_s40961"/>
                </a:ext>
                <a:ext uri="{FF2B5EF4-FFF2-40B4-BE49-F238E27FC236}">
                  <a16:creationId xmlns:a16="http://schemas.microsoft.com/office/drawing/2014/main" id="{00000000-0008-0000-0400-000001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193040</xdr:rowOff>
        </xdr:from>
        <xdr:to>
          <xdr:col>1</xdr:col>
          <xdr:colOff>55880</xdr:colOff>
          <xdr:row>2</xdr:row>
          <xdr:rowOff>184150</xdr:rowOff>
        </xdr:to>
        <xdr:sp macro="" textlink="">
          <xdr:nvSpPr>
            <xdr:cNvPr id="40962" name="Control 2" hidden="1">
              <a:extLst>
                <a:ext uri="{63B3BB69-23CF-44E3-9099-C40C66FF867C}">
                  <a14:compatExt spid="_x0000_s40962"/>
                </a:ext>
                <a:ext uri="{FF2B5EF4-FFF2-40B4-BE49-F238E27FC236}">
                  <a16:creationId xmlns:a16="http://schemas.microsoft.com/office/drawing/2014/main" id="{00000000-0008-0000-0400-000002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</xdr:colOff>
          <xdr:row>1</xdr:row>
          <xdr:rowOff>193040</xdr:rowOff>
        </xdr:from>
        <xdr:to>
          <xdr:col>3</xdr:col>
          <xdr:colOff>220980</xdr:colOff>
          <xdr:row>2</xdr:row>
          <xdr:rowOff>184150</xdr:rowOff>
        </xdr:to>
        <xdr:sp macro="" textlink="">
          <xdr:nvSpPr>
            <xdr:cNvPr id="40963" name="Control 3" hidden="1">
              <a:extLst>
                <a:ext uri="{63B3BB69-23CF-44E3-9099-C40C66FF867C}">
                  <a14:compatExt spid="_x0000_s40963"/>
                </a:ext>
                <a:ext uri="{FF2B5EF4-FFF2-40B4-BE49-F238E27FC236}">
                  <a16:creationId xmlns:a16="http://schemas.microsoft.com/office/drawing/2014/main" id="{00000000-0008-0000-0400-000003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193040</xdr:rowOff>
        </xdr:from>
        <xdr:to>
          <xdr:col>1</xdr:col>
          <xdr:colOff>55880</xdr:colOff>
          <xdr:row>2</xdr:row>
          <xdr:rowOff>184150</xdr:rowOff>
        </xdr:to>
        <xdr:sp macro="" textlink="">
          <xdr:nvSpPr>
            <xdr:cNvPr id="41985" name="Control 1" hidden="1">
              <a:extLst>
                <a:ext uri="{63B3BB69-23CF-44E3-9099-C40C66FF867C}">
                  <a14:compatExt spid="_x0000_s41985"/>
                </a:ext>
                <a:ext uri="{FF2B5EF4-FFF2-40B4-BE49-F238E27FC236}">
                  <a16:creationId xmlns:a16="http://schemas.microsoft.com/office/drawing/2014/main" id="{00000000-0008-0000-0500-000001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193040</xdr:rowOff>
        </xdr:from>
        <xdr:to>
          <xdr:col>1</xdr:col>
          <xdr:colOff>55880</xdr:colOff>
          <xdr:row>2</xdr:row>
          <xdr:rowOff>184150</xdr:rowOff>
        </xdr:to>
        <xdr:sp macro="" textlink="">
          <xdr:nvSpPr>
            <xdr:cNvPr id="41986" name="Control 2" hidden="1">
              <a:extLst>
                <a:ext uri="{63B3BB69-23CF-44E3-9099-C40C66FF867C}">
                  <a14:compatExt spid="_x0000_s41986"/>
                </a:ext>
                <a:ext uri="{FF2B5EF4-FFF2-40B4-BE49-F238E27FC236}">
                  <a16:creationId xmlns:a16="http://schemas.microsoft.com/office/drawing/2014/main" id="{00000000-0008-0000-0500-000002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</xdr:colOff>
          <xdr:row>1</xdr:row>
          <xdr:rowOff>193040</xdr:rowOff>
        </xdr:from>
        <xdr:to>
          <xdr:col>3</xdr:col>
          <xdr:colOff>220980</xdr:colOff>
          <xdr:row>2</xdr:row>
          <xdr:rowOff>184150</xdr:rowOff>
        </xdr:to>
        <xdr:sp macro="" textlink="">
          <xdr:nvSpPr>
            <xdr:cNvPr id="41987" name="Control 3" hidden="1">
              <a:extLst>
                <a:ext uri="{63B3BB69-23CF-44E3-9099-C40C66FF867C}">
                  <a14:compatExt spid="_x0000_s41987"/>
                </a:ext>
                <a:ext uri="{FF2B5EF4-FFF2-40B4-BE49-F238E27FC236}">
                  <a16:creationId xmlns:a16="http://schemas.microsoft.com/office/drawing/2014/main" id="{00000000-0008-0000-0500-000003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6.xml"/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5.xml"/><Relationship Id="rId5" Type="http://schemas.openxmlformats.org/officeDocument/2006/relationships/image" Target="../media/image3.emf"/><Relationship Id="rId4" Type="http://schemas.openxmlformats.org/officeDocument/2006/relationships/control" Target="../activeX/activeX4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control" Target="../activeX/activeX9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8.xml"/><Relationship Id="rId5" Type="http://schemas.openxmlformats.org/officeDocument/2006/relationships/image" Target="../media/image5.emf"/><Relationship Id="rId4" Type="http://schemas.openxmlformats.org/officeDocument/2006/relationships/control" Target="../activeX/activeX7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7" Type="http://schemas.openxmlformats.org/officeDocument/2006/relationships/control" Target="../activeX/activeX12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11.xml"/><Relationship Id="rId5" Type="http://schemas.openxmlformats.org/officeDocument/2006/relationships/image" Target="../media/image5.emf"/><Relationship Id="rId4" Type="http://schemas.openxmlformats.org/officeDocument/2006/relationships/control" Target="../activeX/activeX10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7" Type="http://schemas.openxmlformats.org/officeDocument/2006/relationships/control" Target="../activeX/activeX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ontrol" Target="../activeX/activeX14.xml"/><Relationship Id="rId5" Type="http://schemas.openxmlformats.org/officeDocument/2006/relationships/image" Target="../media/image6.emf"/><Relationship Id="rId4" Type="http://schemas.openxmlformats.org/officeDocument/2006/relationships/control" Target="../activeX/activeX1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7" Type="http://schemas.openxmlformats.org/officeDocument/2006/relationships/control" Target="../activeX/activeX18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control" Target="../activeX/activeX17.xml"/><Relationship Id="rId5" Type="http://schemas.openxmlformats.org/officeDocument/2006/relationships/image" Target="../media/image6.emf"/><Relationship Id="rId4" Type="http://schemas.openxmlformats.org/officeDocument/2006/relationships/control" Target="../activeX/activeX1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8">
    <pageSetUpPr fitToPage="1"/>
  </sheetPr>
  <dimension ref="B1:CB57"/>
  <sheetViews>
    <sheetView showGridLines="0" zoomScale="90" zoomScaleNormal="90" workbookViewId="0">
      <pane xSplit="2" ySplit="6" topLeftCell="C41" activePane="bottomRight" state="frozen"/>
      <selection pane="topRight" activeCell="C1" sqref="C1"/>
      <selection pane="bottomLeft" activeCell="A7" sqref="A7"/>
      <selection pane="bottomRight" activeCell="E56" sqref="E56"/>
    </sheetView>
  </sheetViews>
  <sheetFormatPr defaultRowHeight="18" x14ac:dyDescent="0.55000000000000004"/>
  <cols>
    <col min="1" max="1" width="2.5" customWidth="1"/>
    <col min="2" max="2" width="10.08203125" bestFit="1" customWidth="1"/>
    <col min="3" max="80" width="7.58203125" customWidth="1"/>
  </cols>
  <sheetData>
    <row r="1" spans="2:80" ht="16.5" customHeight="1" x14ac:dyDescent="0.55000000000000004">
      <c r="D1" s="10"/>
      <c r="I1" s="10"/>
      <c r="O1" s="10"/>
      <c r="U1" s="10"/>
      <c r="AA1" s="10"/>
      <c r="AG1" s="10"/>
      <c r="AM1" s="10"/>
      <c r="AS1" s="10"/>
      <c r="AY1" s="10"/>
      <c r="BE1" s="10"/>
      <c r="BK1" s="10"/>
      <c r="BQ1" s="10"/>
      <c r="BX1" s="10"/>
    </row>
    <row r="2" spans="2:80" x14ac:dyDescent="0.55000000000000004">
      <c r="B2" s="60"/>
      <c r="C2" s="62" t="s">
        <v>0</v>
      </c>
      <c r="D2" s="63"/>
      <c r="E2" s="63"/>
      <c r="F2" s="63"/>
      <c r="G2" s="63"/>
      <c r="H2" s="64"/>
      <c r="I2" s="62" t="s">
        <v>1</v>
      </c>
      <c r="J2" s="63"/>
      <c r="K2" s="63"/>
      <c r="L2" s="63"/>
      <c r="M2" s="63"/>
      <c r="N2" s="64"/>
      <c r="O2" s="62" t="s">
        <v>2</v>
      </c>
      <c r="P2" s="63"/>
      <c r="Q2" s="63"/>
      <c r="R2" s="63"/>
      <c r="S2" s="63"/>
      <c r="T2" s="64"/>
      <c r="U2" s="62" t="s">
        <v>3</v>
      </c>
      <c r="V2" s="63"/>
      <c r="W2" s="63"/>
      <c r="X2" s="63"/>
      <c r="Y2" s="63"/>
      <c r="Z2" s="64"/>
      <c r="AA2" s="62" t="s">
        <v>4</v>
      </c>
      <c r="AB2" s="63"/>
      <c r="AC2" s="63"/>
      <c r="AD2" s="63"/>
      <c r="AE2" s="63"/>
      <c r="AF2" s="64"/>
      <c r="AG2" s="62" t="s">
        <v>5</v>
      </c>
      <c r="AH2" s="63"/>
      <c r="AI2" s="63"/>
      <c r="AJ2" s="63"/>
      <c r="AK2" s="63"/>
      <c r="AL2" s="64"/>
      <c r="AM2" s="62" t="s">
        <v>6</v>
      </c>
      <c r="AN2" s="63"/>
      <c r="AO2" s="63"/>
      <c r="AP2" s="63"/>
      <c r="AQ2" s="63"/>
      <c r="AR2" s="64"/>
      <c r="AS2" s="62" t="s">
        <v>7</v>
      </c>
      <c r="AT2" s="63"/>
      <c r="AU2" s="63"/>
      <c r="AV2" s="63"/>
      <c r="AW2" s="63"/>
      <c r="AX2" s="64"/>
      <c r="AY2" s="62" t="s">
        <v>8</v>
      </c>
      <c r="AZ2" s="63"/>
      <c r="BA2" s="63"/>
      <c r="BB2" s="63"/>
      <c r="BC2" s="63"/>
      <c r="BD2" s="64"/>
      <c r="BE2" s="62" t="s">
        <v>9</v>
      </c>
      <c r="BF2" s="63"/>
      <c r="BG2" s="63"/>
      <c r="BH2" s="63"/>
      <c r="BI2" s="63"/>
      <c r="BJ2" s="64"/>
      <c r="BK2" s="62" t="s">
        <v>10</v>
      </c>
      <c r="BL2" s="63"/>
      <c r="BM2" s="63"/>
      <c r="BN2" s="63"/>
      <c r="BO2" s="63"/>
      <c r="BP2" s="64"/>
      <c r="BQ2" s="62" t="s">
        <v>11</v>
      </c>
      <c r="BR2" s="63"/>
      <c r="BS2" s="63"/>
      <c r="BT2" s="63"/>
      <c r="BU2" s="63"/>
      <c r="BV2" s="64"/>
      <c r="BW2" s="62" t="s">
        <v>12</v>
      </c>
      <c r="BX2" s="63"/>
      <c r="BY2" s="63"/>
      <c r="BZ2" s="63"/>
      <c r="CA2" s="63"/>
      <c r="CB2" s="64"/>
    </row>
    <row r="3" spans="2:80" x14ac:dyDescent="0.55000000000000004">
      <c r="B3" s="61"/>
      <c r="C3" s="17" t="s">
        <v>13</v>
      </c>
      <c r="D3" s="18"/>
      <c r="E3" s="18"/>
      <c r="F3" s="18"/>
      <c r="G3" s="18"/>
      <c r="H3" s="19"/>
      <c r="I3" s="17" t="s">
        <v>13</v>
      </c>
      <c r="J3" s="18"/>
      <c r="K3" s="18"/>
      <c r="L3" s="18"/>
      <c r="M3" s="18"/>
      <c r="N3" s="19"/>
      <c r="O3" s="17" t="s">
        <v>13</v>
      </c>
      <c r="P3" s="18"/>
      <c r="Q3" s="18"/>
      <c r="R3" s="18"/>
      <c r="S3" s="18"/>
      <c r="T3" s="19"/>
      <c r="U3" s="17" t="s">
        <v>13</v>
      </c>
      <c r="V3" s="18"/>
      <c r="W3" s="18"/>
      <c r="X3" s="18"/>
      <c r="Y3" s="18"/>
      <c r="Z3" s="19"/>
      <c r="AA3" s="17" t="s">
        <v>13</v>
      </c>
      <c r="AB3" s="18"/>
      <c r="AC3" s="18"/>
      <c r="AD3" s="18"/>
      <c r="AE3" s="18"/>
      <c r="AF3" s="19"/>
      <c r="AG3" s="17" t="s">
        <v>13</v>
      </c>
      <c r="AH3" s="18"/>
      <c r="AI3" s="18"/>
      <c r="AJ3" s="18"/>
      <c r="AK3" s="18"/>
      <c r="AL3" s="19"/>
      <c r="AM3" s="17" t="s">
        <v>13</v>
      </c>
      <c r="AN3" s="18"/>
      <c r="AO3" s="18"/>
      <c r="AP3" s="18"/>
      <c r="AQ3" s="18"/>
      <c r="AR3" s="19"/>
      <c r="AS3" s="17" t="s">
        <v>13</v>
      </c>
      <c r="AT3" s="18"/>
      <c r="AU3" s="18"/>
      <c r="AV3" s="18"/>
      <c r="AW3" s="18"/>
      <c r="AX3" s="19"/>
      <c r="AY3" s="17" t="s">
        <v>13</v>
      </c>
      <c r="AZ3" s="18"/>
      <c r="BA3" s="18"/>
      <c r="BB3" s="18"/>
      <c r="BC3" s="18"/>
      <c r="BD3" s="19"/>
      <c r="BE3" s="17" t="s">
        <v>13</v>
      </c>
      <c r="BF3" s="18"/>
      <c r="BG3" s="18"/>
      <c r="BH3" s="18"/>
      <c r="BI3" s="18"/>
      <c r="BJ3" s="19"/>
      <c r="BK3" s="17" t="s">
        <v>13</v>
      </c>
      <c r="BL3" s="18"/>
      <c r="BM3" s="18"/>
      <c r="BN3" s="18"/>
      <c r="BO3" s="18"/>
      <c r="BP3" s="19"/>
      <c r="BQ3" s="17" t="s">
        <v>13</v>
      </c>
      <c r="BR3" s="18"/>
      <c r="BS3" s="18"/>
      <c r="BT3" s="18"/>
      <c r="BU3" s="18"/>
      <c r="BV3" s="19"/>
      <c r="BW3" s="17" t="s">
        <v>13</v>
      </c>
      <c r="BX3" s="18"/>
      <c r="BY3" s="18"/>
      <c r="BZ3" s="18"/>
      <c r="CA3" s="18"/>
      <c r="CB3" s="19"/>
    </row>
    <row r="4" spans="2:80" ht="18.75" customHeight="1" thickBot="1" x14ac:dyDescent="0.6">
      <c r="B4" s="61"/>
      <c r="C4" s="12"/>
      <c r="D4" s="11" t="s">
        <v>14</v>
      </c>
      <c r="E4" s="11" t="s">
        <v>15</v>
      </c>
      <c r="F4" s="24" t="s">
        <v>16</v>
      </c>
      <c r="G4" s="11" t="s">
        <v>17</v>
      </c>
      <c r="H4" s="11" t="s">
        <v>18</v>
      </c>
      <c r="I4" s="12"/>
      <c r="J4" s="11" t="s">
        <v>14</v>
      </c>
      <c r="K4" s="11" t="s">
        <v>15</v>
      </c>
      <c r="L4" s="24" t="s">
        <v>16</v>
      </c>
      <c r="M4" s="11" t="s">
        <v>17</v>
      </c>
      <c r="N4" s="11" t="s">
        <v>18</v>
      </c>
      <c r="O4" s="12"/>
      <c r="P4" s="11" t="s">
        <v>14</v>
      </c>
      <c r="Q4" s="11" t="s">
        <v>15</v>
      </c>
      <c r="R4" s="24" t="s">
        <v>16</v>
      </c>
      <c r="S4" s="11" t="s">
        <v>17</v>
      </c>
      <c r="T4" s="11" t="s">
        <v>18</v>
      </c>
      <c r="U4" s="12"/>
      <c r="V4" s="11" t="s">
        <v>14</v>
      </c>
      <c r="W4" s="11" t="s">
        <v>15</v>
      </c>
      <c r="X4" s="24" t="s">
        <v>16</v>
      </c>
      <c r="Y4" s="11" t="s">
        <v>17</v>
      </c>
      <c r="Z4" s="11" t="s">
        <v>18</v>
      </c>
      <c r="AA4" s="12"/>
      <c r="AB4" s="11" t="s">
        <v>14</v>
      </c>
      <c r="AC4" s="11" t="s">
        <v>15</v>
      </c>
      <c r="AD4" s="24" t="s">
        <v>16</v>
      </c>
      <c r="AE4" s="11" t="s">
        <v>17</v>
      </c>
      <c r="AF4" s="11" t="s">
        <v>18</v>
      </c>
      <c r="AG4" s="12"/>
      <c r="AH4" s="11" t="s">
        <v>14</v>
      </c>
      <c r="AI4" s="11" t="s">
        <v>15</v>
      </c>
      <c r="AJ4" s="24" t="s">
        <v>16</v>
      </c>
      <c r="AK4" s="11" t="s">
        <v>17</v>
      </c>
      <c r="AL4" s="11" t="s">
        <v>18</v>
      </c>
      <c r="AM4" s="12"/>
      <c r="AN4" s="11" t="s">
        <v>14</v>
      </c>
      <c r="AO4" s="11" t="s">
        <v>15</v>
      </c>
      <c r="AP4" s="24" t="s">
        <v>16</v>
      </c>
      <c r="AQ4" s="11" t="s">
        <v>17</v>
      </c>
      <c r="AR4" s="11" t="s">
        <v>18</v>
      </c>
      <c r="AS4" s="12"/>
      <c r="AT4" s="11" t="s">
        <v>14</v>
      </c>
      <c r="AU4" s="11" t="s">
        <v>15</v>
      </c>
      <c r="AV4" s="24" t="s">
        <v>16</v>
      </c>
      <c r="AW4" s="11" t="s">
        <v>17</v>
      </c>
      <c r="AX4" s="11" t="s">
        <v>18</v>
      </c>
      <c r="AY4" s="12"/>
      <c r="AZ4" s="11" t="s">
        <v>14</v>
      </c>
      <c r="BA4" s="11" t="s">
        <v>15</v>
      </c>
      <c r="BB4" s="24" t="s">
        <v>16</v>
      </c>
      <c r="BC4" s="11" t="s">
        <v>17</v>
      </c>
      <c r="BD4" s="11" t="s">
        <v>18</v>
      </c>
      <c r="BE4" s="12"/>
      <c r="BF4" s="11" t="s">
        <v>14</v>
      </c>
      <c r="BG4" s="11" t="s">
        <v>15</v>
      </c>
      <c r="BH4" s="24" t="s">
        <v>16</v>
      </c>
      <c r="BI4" s="11" t="s">
        <v>17</v>
      </c>
      <c r="BJ4" s="11" t="s">
        <v>18</v>
      </c>
      <c r="BK4" s="12"/>
      <c r="BL4" s="11" t="s">
        <v>14</v>
      </c>
      <c r="BM4" s="11" t="s">
        <v>15</v>
      </c>
      <c r="BN4" s="24" t="s">
        <v>16</v>
      </c>
      <c r="BO4" s="11" t="s">
        <v>17</v>
      </c>
      <c r="BP4" s="11" t="s">
        <v>18</v>
      </c>
      <c r="BQ4" s="12"/>
      <c r="BR4" s="11" t="s">
        <v>14</v>
      </c>
      <c r="BS4" s="11" t="s">
        <v>15</v>
      </c>
      <c r="BT4" s="24" t="s">
        <v>16</v>
      </c>
      <c r="BU4" s="11" t="s">
        <v>17</v>
      </c>
      <c r="BV4" s="11" t="s">
        <v>18</v>
      </c>
      <c r="BW4" s="20"/>
      <c r="BX4" s="11" t="s">
        <v>14</v>
      </c>
      <c r="BY4" s="16" t="s">
        <v>15</v>
      </c>
      <c r="BZ4" s="24" t="s">
        <v>16</v>
      </c>
      <c r="CA4" s="11" t="s">
        <v>17</v>
      </c>
      <c r="CB4" s="11" t="s">
        <v>18</v>
      </c>
    </row>
    <row r="5" spans="2:80" ht="18.5" thickBot="1" x14ac:dyDescent="0.6">
      <c r="B5" s="7" t="s">
        <v>12</v>
      </c>
      <c r="C5" s="9">
        <f>SUM(C6:C52)</f>
        <v>25414</v>
      </c>
      <c r="D5" s="8">
        <f>SUM(D6:D52)</f>
        <v>9423</v>
      </c>
      <c r="E5" s="8">
        <f t="shared" ref="E5:H5" si="0">SUM(E6:E52)</f>
        <v>2020</v>
      </c>
      <c r="F5" s="8">
        <f t="shared" si="0"/>
        <v>5739</v>
      </c>
      <c r="G5" s="8">
        <f t="shared" si="0"/>
        <v>5766</v>
      </c>
      <c r="H5" s="8">
        <f t="shared" si="0"/>
        <v>2466</v>
      </c>
      <c r="I5" s="9">
        <f>SUM(I6:I52)</f>
        <v>27321</v>
      </c>
      <c r="J5" s="8">
        <f>SUM(J6:J52)</f>
        <v>10425</v>
      </c>
      <c r="K5" s="8">
        <f t="shared" ref="K5:N5" si="1">SUM(K6:K52)</f>
        <v>2186</v>
      </c>
      <c r="L5" s="8">
        <f t="shared" si="1"/>
        <v>6314</v>
      </c>
      <c r="M5" s="8">
        <f t="shared" si="1"/>
        <v>5946</v>
      </c>
      <c r="N5" s="8">
        <f t="shared" si="1"/>
        <v>2450</v>
      </c>
      <c r="O5" s="9">
        <f>SUM(O6:O52)</f>
        <v>0</v>
      </c>
      <c r="P5" s="8">
        <f>SUM(P6:P52)</f>
        <v>0</v>
      </c>
      <c r="Q5" s="8">
        <f t="shared" ref="Q5:T5" si="2">SUM(Q6:Q52)</f>
        <v>0</v>
      </c>
      <c r="R5" s="8">
        <f t="shared" si="2"/>
        <v>0</v>
      </c>
      <c r="S5" s="8">
        <f t="shared" si="2"/>
        <v>0</v>
      </c>
      <c r="T5" s="8">
        <f t="shared" si="2"/>
        <v>0</v>
      </c>
      <c r="U5" s="9">
        <f>SUM(U6:U52)</f>
        <v>0</v>
      </c>
      <c r="V5" s="8">
        <f>SUM(V6:V52)</f>
        <v>0</v>
      </c>
      <c r="W5" s="8">
        <f t="shared" ref="W5:Z5" si="3">SUM(W6:W52)</f>
        <v>0</v>
      </c>
      <c r="X5" s="8">
        <f t="shared" si="3"/>
        <v>0</v>
      </c>
      <c r="Y5" s="8">
        <f t="shared" si="3"/>
        <v>0</v>
      </c>
      <c r="Z5" s="8">
        <f t="shared" si="3"/>
        <v>0</v>
      </c>
      <c r="AA5" s="9">
        <f>SUM(AA6:AA52)</f>
        <v>0</v>
      </c>
      <c r="AB5" s="8">
        <f>SUM(AB6:AB52)</f>
        <v>0</v>
      </c>
      <c r="AC5" s="8">
        <f t="shared" ref="AC5:AF5" si="4">SUM(AC6:AC52)</f>
        <v>0</v>
      </c>
      <c r="AD5" s="8">
        <f t="shared" si="4"/>
        <v>0</v>
      </c>
      <c r="AE5" s="8">
        <f t="shared" si="4"/>
        <v>0</v>
      </c>
      <c r="AF5" s="8">
        <f t="shared" si="4"/>
        <v>0</v>
      </c>
      <c r="AG5" s="9">
        <f>SUM(AG6:AG52)</f>
        <v>0</v>
      </c>
      <c r="AH5" s="8">
        <f>SUM(AH6:AH52)</f>
        <v>0</v>
      </c>
      <c r="AI5" s="8">
        <f t="shared" ref="AI5:AL5" si="5">SUM(AI6:AI52)</f>
        <v>0</v>
      </c>
      <c r="AJ5" s="8">
        <f t="shared" si="5"/>
        <v>0</v>
      </c>
      <c r="AK5" s="8">
        <f t="shared" si="5"/>
        <v>0</v>
      </c>
      <c r="AL5" s="8">
        <f t="shared" si="5"/>
        <v>0</v>
      </c>
      <c r="AM5" s="9">
        <f>SUM(AM6:AM52)</f>
        <v>0</v>
      </c>
      <c r="AN5" s="8">
        <f>SUM(AN6:AN52)</f>
        <v>0</v>
      </c>
      <c r="AO5" s="8">
        <f t="shared" ref="AO5:AR5" si="6">SUM(AO6:AO52)</f>
        <v>0</v>
      </c>
      <c r="AP5" s="8">
        <f t="shared" si="6"/>
        <v>0</v>
      </c>
      <c r="AQ5" s="8">
        <f t="shared" si="6"/>
        <v>0</v>
      </c>
      <c r="AR5" s="8">
        <f t="shared" si="6"/>
        <v>0</v>
      </c>
      <c r="AS5" s="9">
        <f>SUM(AS6:AS52)</f>
        <v>0</v>
      </c>
      <c r="AT5" s="8">
        <f>SUM(AT6:AT52)</f>
        <v>0</v>
      </c>
      <c r="AU5" s="8">
        <f t="shared" ref="AU5:AX5" si="7">SUM(AU6:AU52)</f>
        <v>0</v>
      </c>
      <c r="AV5" s="8">
        <f t="shared" si="7"/>
        <v>0</v>
      </c>
      <c r="AW5" s="8">
        <f t="shared" si="7"/>
        <v>0</v>
      </c>
      <c r="AX5" s="8">
        <f t="shared" si="7"/>
        <v>0</v>
      </c>
      <c r="AY5" s="9">
        <f>SUM(AY6:AY52)</f>
        <v>0</v>
      </c>
      <c r="AZ5" s="8">
        <f>SUM(AZ6:AZ52)</f>
        <v>0</v>
      </c>
      <c r="BA5" s="8">
        <f t="shared" ref="BA5:BD5" si="8">SUM(BA6:BA52)</f>
        <v>0</v>
      </c>
      <c r="BB5" s="8">
        <f t="shared" si="8"/>
        <v>0</v>
      </c>
      <c r="BC5" s="8">
        <f t="shared" si="8"/>
        <v>0</v>
      </c>
      <c r="BD5" s="8">
        <f t="shared" si="8"/>
        <v>0</v>
      </c>
      <c r="BE5" s="9">
        <f>SUM(BE6:BE52)</f>
        <v>0</v>
      </c>
      <c r="BF5" s="8">
        <f>SUM(BF6:BF52)</f>
        <v>0</v>
      </c>
      <c r="BG5" s="8">
        <f t="shared" ref="BG5:BJ5" si="9">SUM(BG6:BG52)</f>
        <v>0</v>
      </c>
      <c r="BH5" s="8">
        <f t="shared" si="9"/>
        <v>0</v>
      </c>
      <c r="BI5" s="8">
        <f t="shared" si="9"/>
        <v>0</v>
      </c>
      <c r="BJ5" s="8">
        <f t="shared" si="9"/>
        <v>0</v>
      </c>
      <c r="BK5" s="9">
        <f>SUM(BK6:BK52)</f>
        <v>0</v>
      </c>
      <c r="BL5" s="8">
        <f>SUM(BL6:BL52)</f>
        <v>0</v>
      </c>
      <c r="BM5" s="8">
        <f t="shared" ref="BM5:BP5" si="10">SUM(BM6:BM52)</f>
        <v>0</v>
      </c>
      <c r="BN5" s="8">
        <f t="shared" si="10"/>
        <v>0</v>
      </c>
      <c r="BO5" s="8">
        <f t="shared" si="10"/>
        <v>0</v>
      </c>
      <c r="BP5" s="8">
        <f t="shared" si="10"/>
        <v>0</v>
      </c>
      <c r="BQ5" s="9">
        <f>SUM(BQ6:BQ52)</f>
        <v>0</v>
      </c>
      <c r="BR5" s="8">
        <f>SUM(BR6:BR52)</f>
        <v>0</v>
      </c>
      <c r="BS5" s="8">
        <f t="shared" ref="BS5:BV5" si="11">SUM(BS6:BS52)</f>
        <v>0</v>
      </c>
      <c r="BT5" s="8">
        <f t="shared" si="11"/>
        <v>0</v>
      </c>
      <c r="BU5" s="8">
        <f t="shared" si="11"/>
        <v>0</v>
      </c>
      <c r="BV5" s="8">
        <f t="shared" si="11"/>
        <v>0</v>
      </c>
      <c r="BW5" s="13">
        <f>SUM(BW6:BW52)</f>
        <v>33826</v>
      </c>
      <c r="BX5" s="9">
        <f t="shared" ref="BX5:CB5" si="12">SUM(BX6:BX52)</f>
        <v>39194</v>
      </c>
      <c r="BY5" s="21">
        <f t="shared" si="12"/>
        <v>12445</v>
      </c>
      <c r="BZ5" s="8">
        <f t="shared" si="12"/>
        <v>0</v>
      </c>
      <c r="CA5" s="9">
        <f t="shared" si="12"/>
        <v>7925</v>
      </c>
      <c r="CB5" s="9">
        <f t="shared" si="12"/>
        <v>12080</v>
      </c>
    </row>
    <row r="6" spans="2:80" x14ac:dyDescent="0.55000000000000004">
      <c r="B6" s="4" t="s">
        <v>19</v>
      </c>
      <c r="C6" s="6">
        <f t="shared" ref="C6:C52" si="13">SUM(D6:H6)</f>
        <v>559</v>
      </c>
      <c r="D6" s="5">
        <v>173</v>
      </c>
      <c r="E6" s="5">
        <v>39</v>
      </c>
      <c r="F6" s="5">
        <v>115</v>
      </c>
      <c r="G6" s="5">
        <v>138</v>
      </c>
      <c r="H6" s="5">
        <v>94</v>
      </c>
      <c r="I6" s="6">
        <f t="shared" ref="I6:I52" si="14">SUM(J6:N6)</f>
        <v>617</v>
      </c>
      <c r="J6" s="5">
        <v>180</v>
      </c>
      <c r="K6" s="5">
        <v>33</v>
      </c>
      <c r="L6" s="5">
        <v>126</v>
      </c>
      <c r="M6" s="5">
        <v>160</v>
      </c>
      <c r="N6" s="5">
        <v>118</v>
      </c>
      <c r="O6" s="6">
        <f t="shared" ref="O6:O52" si="15">SUM(P6:T6)</f>
        <v>0</v>
      </c>
      <c r="P6" s="5"/>
      <c r="Q6" s="5"/>
      <c r="R6" s="5"/>
      <c r="S6" s="5"/>
      <c r="T6" s="5"/>
      <c r="U6" s="6">
        <f t="shared" ref="U6:U52" si="16">SUM(V6:Z6)</f>
        <v>0</v>
      </c>
      <c r="V6" s="5"/>
      <c r="W6" s="5"/>
      <c r="X6" s="5"/>
      <c r="Y6" s="5"/>
      <c r="Z6" s="5"/>
      <c r="AA6" s="6">
        <f t="shared" ref="AA6:AA52" si="17">SUM(AB6:AF6)</f>
        <v>0</v>
      </c>
      <c r="AB6" s="5"/>
      <c r="AC6" s="5"/>
      <c r="AD6" s="5"/>
      <c r="AE6" s="5"/>
      <c r="AF6" s="5"/>
      <c r="AG6" s="6">
        <f t="shared" ref="AG6:AG52" si="18">SUM(AH6:AL6)</f>
        <v>0</v>
      </c>
      <c r="AH6" s="5"/>
      <c r="AI6" s="5"/>
      <c r="AJ6" s="5"/>
      <c r="AK6" s="5"/>
      <c r="AL6" s="5"/>
      <c r="AM6" s="6">
        <f t="shared" ref="AM6:AM52" si="19">SUM(AN6:AR6)</f>
        <v>0</v>
      </c>
      <c r="AN6" s="5"/>
      <c r="AO6" s="5"/>
      <c r="AP6" s="5"/>
      <c r="AQ6" s="5"/>
      <c r="AR6" s="5"/>
      <c r="AS6" s="6">
        <f t="shared" ref="AS6:AS52" si="20">SUM(AT6:AX6)</f>
        <v>0</v>
      </c>
      <c r="AT6" s="5"/>
      <c r="AU6" s="5"/>
      <c r="AV6" s="5"/>
      <c r="AW6" s="5"/>
      <c r="AX6" s="5"/>
      <c r="AY6" s="6">
        <f t="shared" ref="AY6:AY52" si="21">SUM(AZ6:BD6)</f>
        <v>0</v>
      </c>
      <c r="AZ6" s="5"/>
      <c r="BA6" s="5"/>
      <c r="BB6" s="5"/>
      <c r="BC6" s="5"/>
      <c r="BD6" s="5"/>
      <c r="BE6" s="6">
        <f t="shared" ref="BE6:BE52" si="22">SUM(BF6:BJ6)</f>
        <v>0</v>
      </c>
      <c r="BF6" s="5"/>
      <c r="BG6" s="5"/>
      <c r="BH6" s="5"/>
      <c r="BI6" s="5"/>
      <c r="BJ6" s="5"/>
      <c r="BK6" s="6">
        <f t="shared" ref="BK6:BK52" si="23">SUM(BL6:BP6)</f>
        <v>0</v>
      </c>
      <c r="BL6" s="5"/>
      <c r="BM6" s="5"/>
      <c r="BN6" s="5"/>
      <c r="BO6" s="5"/>
      <c r="BP6" s="5"/>
      <c r="BQ6" s="6">
        <f t="shared" ref="BQ6:BQ52" si="24">SUM(BR6:BV6)</f>
        <v>0</v>
      </c>
      <c r="BR6" s="5"/>
      <c r="BS6" s="5"/>
      <c r="BT6" s="5"/>
      <c r="BU6" s="5"/>
      <c r="BV6" s="5"/>
      <c r="BW6" s="14">
        <f>SUMPRODUCT((MOD((COLUMN($C6:$BV6)-2),5)=COLUMN(A1))*($C6:$BV6))</f>
        <v>813</v>
      </c>
      <c r="BX6" s="6">
        <f>SUMPRODUCT((MOD((COLUMN($C6:$BV6)-2),5)=COLUMN(B1))*($C6:$BV6))</f>
        <v>908</v>
      </c>
      <c r="BY6" s="22">
        <f>SUMPRODUCT((MOD((COLUMN($C6:$BV6)-2),5)=COLUMN(C1))*($C6:$BV6))</f>
        <v>219</v>
      </c>
      <c r="BZ6" s="22"/>
      <c r="CA6" s="6">
        <f>SUMPRODUCT((MOD((COLUMN($C6:$BV6)-2),5)=COLUMN(D1))*($C6:$BV6))</f>
        <v>148</v>
      </c>
      <c r="CB6" s="6">
        <f>SUMPRODUCT((MOD((COLUMN($D6:$BV6)-2),5)=0)*($D6:$BV6))</f>
        <v>264</v>
      </c>
    </row>
    <row r="7" spans="2:80" x14ac:dyDescent="0.55000000000000004">
      <c r="B7" s="1" t="s">
        <v>20</v>
      </c>
      <c r="C7" s="3">
        <f t="shared" si="13"/>
        <v>439</v>
      </c>
      <c r="D7" s="2">
        <v>107</v>
      </c>
      <c r="E7" s="2">
        <v>122</v>
      </c>
      <c r="F7" s="2">
        <v>14</v>
      </c>
      <c r="G7" s="2">
        <v>158</v>
      </c>
      <c r="H7" s="2">
        <v>38</v>
      </c>
      <c r="I7" s="3">
        <f t="shared" si="14"/>
        <v>517</v>
      </c>
      <c r="J7" s="2">
        <v>151</v>
      </c>
      <c r="K7" s="2">
        <v>100</v>
      </c>
      <c r="L7" s="2">
        <v>19</v>
      </c>
      <c r="M7" s="2">
        <v>222</v>
      </c>
      <c r="N7" s="2">
        <v>25</v>
      </c>
      <c r="O7" s="3">
        <f t="shared" si="15"/>
        <v>0</v>
      </c>
      <c r="P7" s="2"/>
      <c r="Q7" s="2"/>
      <c r="R7" s="2"/>
      <c r="S7" s="2"/>
      <c r="T7" s="2"/>
      <c r="U7" s="3">
        <f t="shared" si="16"/>
        <v>0</v>
      </c>
      <c r="V7" s="2"/>
      <c r="W7" s="2"/>
      <c r="X7" s="2"/>
      <c r="Y7" s="2"/>
      <c r="Z7" s="2"/>
      <c r="AA7" s="3">
        <f t="shared" si="17"/>
        <v>0</v>
      </c>
      <c r="AB7" s="2"/>
      <c r="AC7" s="2"/>
      <c r="AD7" s="2"/>
      <c r="AE7" s="2"/>
      <c r="AF7" s="2"/>
      <c r="AG7" s="3">
        <f t="shared" si="18"/>
        <v>0</v>
      </c>
      <c r="AH7" s="2"/>
      <c r="AI7" s="2"/>
      <c r="AJ7" s="2"/>
      <c r="AK7" s="2"/>
      <c r="AL7" s="2"/>
      <c r="AM7" s="3">
        <f t="shared" si="19"/>
        <v>0</v>
      </c>
      <c r="AN7" s="2"/>
      <c r="AO7" s="2"/>
      <c r="AP7" s="2"/>
      <c r="AQ7" s="2"/>
      <c r="AR7" s="2"/>
      <c r="AS7" s="3">
        <f t="shared" si="20"/>
        <v>0</v>
      </c>
      <c r="AT7" s="2"/>
      <c r="AU7" s="2"/>
      <c r="AV7" s="2"/>
      <c r="AW7" s="2"/>
      <c r="AX7" s="2"/>
      <c r="AY7" s="3">
        <f t="shared" si="21"/>
        <v>0</v>
      </c>
      <c r="AZ7" s="2"/>
      <c r="BA7" s="2"/>
      <c r="BB7" s="2"/>
      <c r="BC7" s="2"/>
      <c r="BD7" s="2"/>
      <c r="BE7" s="3">
        <f t="shared" si="22"/>
        <v>0</v>
      </c>
      <c r="BF7" s="2"/>
      <c r="BG7" s="2"/>
      <c r="BH7" s="2"/>
      <c r="BI7" s="2"/>
      <c r="BJ7" s="2"/>
      <c r="BK7" s="3">
        <f t="shared" si="23"/>
        <v>0</v>
      </c>
      <c r="BL7" s="2"/>
      <c r="BM7" s="2"/>
      <c r="BN7" s="2"/>
      <c r="BO7" s="2"/>
      <c r="BP7" s="2"/>
      <c r="BQ7" s="3">
        <f t="shared" si="24"/>
        <v>0</v>
      </c>
      <c r="BR7" s="2"/>
      <c r="BS7" s="2"/>
      <c r="BT7" s="2"/>
      <c r="BU7" s="2"/>
      <c r="BV7" s="2"/>
      <c r="BW7" s="15">
        <f t="shared" ref="BW7:BW52" si="25">SUMPRODUCT((MOD((COLUMN($C7:$BV7)-2),5)=COLUMN(A2))*($C7:$BV7))</f>
        <v>699</v>
      </c>
      <c r="BX7" s="3">
        <f t="shared" ref="BX7:BX52" si="26">SUMPRODUCT((MOD((COLUMN($C7:$BV7)-2),5)=COLUMN(B2))*($C7:$BV7))</f>
        <v>649</v>
      </c>
      <c r="BY7" s="23">
        <f t="shared" ref="BY7:BY52" si="27">SUMPRODUCT((MOD((COLUMN($C7:$BV7)-2),5)=COLUMN(C2))*($C7:$BV7))</f>
        <v>273</v>
      </c>
      <c r="BZ7" s="23"/>
      <c r="CA7" s="3">
        <f t="shared" ref="CA7:CA52" si="28">SUMPRODUCT((MOD((COLUMN($C7:$BV7)-2),5)=COLUMN(D2))*($C7:$BV7))</f>
        <v>114</v>
      </c>
      <c r="CB7" s="3">
        <f t="shared" ref="CB7:CB52" si="29">SUMPRODUCT((MOD((COLUMN($D7:$BV7)-2),5)=0)*($D7:$BV7))</f>
        <v>177</v>
      </c>
    </row>
    <row r="8" spans="2:80" x14ac:dyDescent="0.55000000000000004">
      <c r="B8" s="1" t="s">
        <v>21</v>
      </c>
      <c r="C8" s="3">
        <f t="shared" si="13"/>
        <v>322</v>
      </c>
      <c r="D8" s="2">
        <v>140</v>
      </c>
      <c r="E8" s="2">
        <v>3</v>
      </c>
      <c r="F8" s="2">
        <v>73</v>
      </c>
      <c r="G8" s="2">
        <v>68</v>
      </c>
      <c r="H8" s="2">
        <v>38</v>
      </c>
      <c r="I8" s="3">
        <f t="shared" si="14"/>
        <v>342</v>
      </c>
      <c r="J8" s="2">
        <v>151</v>
      </c>
      <c r="K8" s="2">
        <v>1</v>
      </c>
      <c r="L8" s="2">
        <v>69</v>
      </c>
      <c r="M8" s="2">
        <v>85</v>
      </c>
      <c r="N8" s="2">
        <v>36</v>
      </c>
      <c r="O8" s="3">
        <f t="shared" si="15"/>
        <v>0</v>
      </c>
      <c r="P8" s="2"/>
      <c r="Q8" s="2"/>
      <c r="R8" s="2"/>
      <c r="S8" s="2"/>
      <c r="T8" s="2"/>
      <c r="U8" s="3">
        <f t="shared" si="16"/>
        <v>0</v>
      </c>
      <c r="V8" s="2"/>
      <c r="W8" s="2"/>
      <c r="X8" s="2"/>
      <c r="Y8" s="2"/>
      <c r="Z8" s="2"/>
      <c r="AA8" s="3">
        <f t="shared" si="17"/>
        <v>0</v>
      </c>
      <c r="AB8" s="2"/>
      <c r="AC8" s="2"/>
      <c r="AD8" s="2"/>
      <c r="AE8" s="2"/>
      <c r="AF8" s="2"/>
      <c r="AG8" s="3">
        <f t="shared" si="18"/>
        <v>0</v>
      </c>
      <c r="AH8" s="2"/>
      <c r="AI8" s="2"/>
      <c r="AJ8" s="2"/>
      <c r="AK8" s="2"/>
      <c r="AL8" s="2"/>
      <c r="AM8" s="3">
        <f t="shared" si="19"/>
        <v>0</v>
      </c>
      <c r="AN8" s="2"/>
      <c r="AO8" s="2"/>
      <c r="AP8" s="2"/>
      <c r="AQ8" s="2"/>
      <c r="AR8" s="2"/>
      <c r="AS8" s="3">
        <f t="shared" si="20"/>
        <v>0</v>
      </c>
      <c r="AT8" s="2"/>
      <c r="AU8" s="2"/>
      <c r="AV8" s="2"/>
      <c r="AW8" s="2"/>
      <c r="AX8" s="2"/>
      <c r="AY8" s="3">
        <f t="shared" si="21"/>
        <v>0</v>
      </c>
      <c r="AZ8" s="2"/>
      <c r="BA8" s="2"/>
      <c r="BB8" s="2"/>
      <c r="BC8" s="2"/>
      <c r="BD8" s="2"/>
      <c r="BE8" s="3">
        <f t="shared" si="22"/>
        <v>0</v>
      </c>
      <c r="BF8" s="2"/>
      <c r="BG8" s="2"/>
      <c r="BH8" s="2"/>
      <c r="BI8" s="2"/>
      <c r="BJ8" s="2"/>
      <c r="BK8" s="3">
        <f t="shared" si="23"/>
        <v>0</v>
      </c>
      <c r="BL8" s="2"/>
      <c r="BM8" s="2"/>
      <c r="BN8" s="2"/>
      <c r="BO8" s="2"/>
      <c r="BP8" s="2"/>
      <c r="BQ8" s="3">
        <f t="shared" si="24"/>
        <v>0</v>
      </c>
      <c r="BR8" s="2"/>
      <c r="BS8" s="2"/>
      <c r="BT8" s="2"/>
      <c r="BU8" s="2"/>
      <c r="BV8" s="2"/>
      <c r="BW8" s="15">
        <f t="shared" si="25"/>
        <v>445</v>
      </c>
      <c r="BX8" s="3">
        <f t="shared" si="26"/>
        <v>518</v>
      </c>
      <c r="BY8" s="23">
        <f t="shared" si="27"/>
        <v>154</v>
      </c>
      <c r="BZ8" s="23"/>
      <c r="CA8" s="3">
        <f t="shared" si="28"/>
        <v>74</v>
      </c>
      <c r="CB8" s="3">
        <f t="shared" si="29"/>
        <v>137</v>
      </c>
    </row>
    <row r="9" spans="2:80" x14ac:dyDescent="0.55000000000000004">
      <c r="B9" s="1" t="s">
        <v>22</v>
      </c>
      <c r="C9" s="3">
        <f t="shared" si="13"/>
        <v>432</v>
      </c>
      <c r="D9" s="2">
        <v>149</v>
      </c>
      <c r="E9" s="2"/>
      <c r="F9" s="2">
        <v>178</v>
      </c>
      <c r="G9" s="2">
        <v>78</v>
      </c>
      <c r="H9" s="2">
        <v>27</v>
      </c>
      <c r="I9" s="3">
        <f t="shared" si="14"/>
        <v>553</v>
      </c>
      <c r="J9" s="2">
        <v>113</v>
      </c>
      <c r="K9" s="2">
        <v>5</v>
      </c>
      <c r="L9" s="2">
        <v>204</v>
      </c>
      <c r="M9" s="2">
        <v>185</v>
      </c>
      <c r="N9" s="2">
        <v>46</v>
      </c>
      <c r="O9" s="3">
        <f t="shared" si="15"/>
        <v>0</v>
      </c>
      <c r="P9" s="2"/>
      <c r="Q9" s="2"/>
      <c r="R9" s="2"/>
      <c r="S9" s="2"/>
      <c r="T9" s="2"/>
      <c r="U9" s="3">
        <f t="shared" si="16"/>
        <v>0</v>
      </c>
      <c r="V9" s="2"/>
      <c r="W9" s="2"/>
      <c r="X9" s="2"/>
      <c r="Y9" s="2"/>
      <c r="Z9" s="2"/>
      <c r="AA9" s="3">
        <f t="shared" si="17"/>
        <v>0</v>
      </c>
      <c r="AB9" s="2"/>
      <c r="AC9" s="2"/>
      <c r="AD9" s="2"/>
      <c r="AE9" s="2"/>
      <c r="AF9" s="2"/>
      <c r="AG9" s="3">
        <f t="shared" si="18"/>
        <v>0</v>
      </c>
      <c r="AH9" s="2"/>
      <c r="AI9" s="2"/>
      <c r="AJ9" s="2"/>
      <c r="AK9" s="2"/>
      <c r="AL9" s="2"/>
      <c r="AM9" s="3">
        <f t="shared" si="19"/>
        <v>0</v>
      </c>
      <c r="AN9" s="2"/>
      <c r="AO9" s="2"/>
      <c r="AP9" s="2"/>
      <c r="AQ9" s="2"/>
      <c r="AR9" s="2"/>
      <c r="AS9" s="3">
        <f t="shared" si="20"/>
        <v>0</v>
      </c>
      <c r="AT9" s="2"/>
      <c r="AU9" s="2"/>
      <c r="AV9" s="2"/>
      <c r="AW9" s="2"/>
      <c r="AX9" s="2"/>
      <c r="AY9" s="3">
        <f t="shared" si="21"/>
        <v>0</v>
      </c>
      <c r="AZ9" s="2"/>
      <c r="BA9" s="2"/>
      <c r="BB9" s="2"/>
      <c r="BC9" s="2"/>
      <c r="BD9" s="2"/>
      <c r="BE9" s="3">
        <f t="shared" si="22"/>
        <v>0</v>
      </c>
      <c r="BF9" s="2"/>
      <c r="BG9" s="2"/>
      <c r="BH9" s="2"/>
      <c r="BI9" s="2"/>
      <c r="BJ9" s="2"/>
      <c r="BK9" s="3">
        <f t="shared" si="23"/>
        <v>0</v>
      </c>
      <c r="BL9" s="2"/>
      <c r="BM9" s="2"/>
      <c r="BN9" s="2"/>
      <c r="BO9" s="2"/>
      <c r="BP9" s="2"/>
      <c r="BQ9" s="3">
        <f t="shared" si="24"/>
        <v>0</v>
      </c>
      <c r="BR9" s="2"/>
      <c r="BS9" s="2"/>
      <c r="BT9" s="2"/>
      <c r="BU9" s="2"/>
      <c r="BV9" s="2"/>
      <c r="BW9" s="15">
        <f t="shared" si="25"/>
        <v>644</v>
      </c>
      <c r="BX9" s="3">
        <f t="shared" si="26"/>
        <v>748</v>
      </c>
      <c r="BY9" s="23">
        <f t="shared" si="27"/>
        <v>113</v>
      </c>
      <c r="BZ9" s="23"/>
      <c r="CA9" s="3">
        <f t="shared" si="28"/>
        <v>183</v>
      </c>
      <c r="CB9" s="3">
        <f t="shared" si="29"/>
        <v>282</v>
      </c>
    </row>
    <row r="10" spans="2:80" x14ac:dyDescent="0.55000000000000004">
      <c r="B10" s="1" t="s">
        <v>23</v>
      </c>
      <c r="C10" s="3">
        <f t="shared" si="13"/>
        <v>368</v>
      </c>
      <c r="D10" s="2">
        <v>140</v>
      </c>
      <c r="E10" s="2">
        <v>18</v>
      </c>
      <c r="F10" s="2">
        <v>49</v>
      </c>
      <c r="G10" s="2">
        <v>119</v>
      </c>
      <c r="H10" s="2">
        <v>42</v>
      </c>
      <c r="I10" s="3">
        <f t="shared" si="14"/>
        <v>404</v>
      </c>
      <c r="J10" s="2">
        <v>159</v>
      </c>
      <c r="K10" s="2">
        <v>24</v>
      </c>
      <c r="L10" s="2">
        <v>86</v>
      </c>
      <c r="M10" s="2">
        <v>87</v>
      </c>
      <c r="N10" s="2">
        <v>48</v>
      </c>
      <c r="O10" s="3">
        <f t="shared" si="15"/>
        <v>0</v>
      </c>
      <c r="P10" s="2"/>
      <c r="Q10" s="2"/>
      <c r="R10" s="2"/>
      <c r="S10" s="2"/>
      <c r="T10" s="2"/>
      <c r="U10" s="3">
        <f t="shared" si="16"/>
        <v>0</v>
      </c>
      <c r="V10" s="2"/>
      <c r="W10" s="2"/>
      <c r="X10" s="2"/>
      <c r="Y10" s="2"/>
      <c r="Z10" s="2"/>
      <c r="AA10" s="3">
        <f t="shared" si="17"/>
        <v>0</v>
      </c>
      <c r="AB10" s="2"/>
      <c r="AC10" s="2"/>
      <c r="AD10" s="2"/>
      <c r="AE10" s="2"/>
      <c r="AF10" s="2"/>
      <c r="AG10" s="3">
        <f t="shared" si="18"/>
        <v>0</v>
      </c>
      <c r="AH10" s="2"/>
      <c r="AI10" s="2"/>
      <c r="AJ10" s="2"/>
      <c r="AK10" s="2"/>
      <c r="AL10" s="2"/>
      <c r="AM10" s="3">
        <f t="shared" si="19"/>
        <v>0</v>
      </c>
      <c r="AN10" s="2"/>
      <c r="AO10" s="2"/>
      <c r="AP10" s="2"/>
      <c r="AQ10" s="2"/>
      <c r="AR10" s="2"/>
      <c r="AS10" s="3">
        <f t="shared" si="20"/>
        <v>0</v>
      </c>
      <c r="AT10" s="2"/>
      <c r="AU10" s="2"/>
      <c r="AV10" s="2"/>
      <c r="AW10" s="2"/>
      <c r="AX10" s="2"/>
      <c r="AY10" s="3">
        <f t="shared" si="21"/>
        <v>0</v>
      </c>
      <c r="AZ10" s="2"/>
      <c r="BA10" s="2"/>
      <c r="BB10" s="2"/>
      <c r="BC10" s="2"/>
      <c r="BD10" s="2"/>
      <c r="BE10" s="3">
        <f t="shared" si="22"/>
        <v>0</v>
      </c>
      <c r="BF10" s="2"/>
      <c r="BG10" s="2"/>
      <c r="BH10" s="2"/>
      <c r="BI10" s="2"/>
      <c r="BJ10" s="2"/>
      <c r="BK10" s="3">
        <f t="shared" si="23"/>
        <v>0</v>
      </c>
      <c r="BL10" s="2"/>
      <c r="BM10" s="2"/>
      <c r="BN10" s="2"/>
      <c r="BO10" s="2"/>
      <c r="BP10" s="2"/>
      <c r="BQ10" s="3">
        <f t="shared" si="24"/>
        <v>0</v>
      </c>
      <c r="BR10" s="2"/>
      <c r="BS10" s="2"/>
      <c r="BT10" s="2"/>
      <c r="BU10" s="2"/>
      <c r="BV10" s="2"/>
      <c r="BW10" s="15">
        <f t="shared" si="25"/>
        <v>497</v>
      </c>
      <c r="BX10" s="3">
        <f t="shared" si="26"/>
        <v>592</v>
      </c>
      <c r="BY10" s="23">
        <f t="shared" si="27"/>
        <v>177</v>
      </c>
      <c r="BZ10" s="23"/>
      <c r="CA10" s="3">
        <f t="shared" si="28"/>
        <v>73</v>
      </c>
      <c r="CB10" s="3">
        <f t="shared" si="29"/>
        <v>205</v>
      </c>
    </row>
    <row r="11" spans="2:80" x14ac:dyDescent="0.55000000000000004">
      <c r="B11" s="1" t="s">
        <v>24</v>
      </c>
      <c r="C11" s="3">
        <f t="shared" si="13"/>
        <v>378</v>
      </c>
      <c r="D11" s="2">
        <v>135</v>
      </c>
      <c r="E11" s="2">
        <v>15</v>
      </c>
      <c r="F11" s="2">
        <v>27</v>
      </c>
      <c r="G11" s="2">
        <v>179</v>
      </c>
      <c r="H11" s="2">
        <v>22</v>
      </c>
      <c r="I11" s="3">
        <f t="shared" si="14"/>
        <v>371</v>
      </c>
      <c r="J11" s="2">
        <v>138</v>
      </c>
      <c r="K11" s="2">
        <v>25</v>
      </c>
      <c r="L11" s="2">
        <v>35</v>
      </c>
      <c r="M11" s="2">
        <v>153</v>
      </c>
      <c r="N11" s="2">
        <v>20</v>
      </c>
      <c r="O11" s="3">
        <f t="shared" si="15"/>
        <v>0</v>
      </c>
      <c r="P11" s="2"/>
      <c r="Q11" s="2"/>
      <c r="R11" s="2"/>
      <c r="S11" s="2"/>
      <c r="T11" s="2"/>
      <c r="U11" s="3">
        <f t="shared" si="16"/>
        <v>0</v>
      </c>
      <c r="V11" s="2"/>
      <c r="W11" s="2"/>
      <c r="X11" s="2"/>
      <c r="Y11" s="2"/>
      <c r="Z11" s="2"/>
      <c r="AA11" s="3">
        <f t="shared" si="17"/>
        <v>0</v>
      </c>
      <c r="AB11" s="2"/>
      <c r="AC11" s="2"/>
      <c r="AD11" s="2"/>
      <c r="AE11" s="2"/>
      <c r="AF11" s="2"/>
      <c r="AG11" s="3">
        <f t="shared" si="18"/>
        <v>0</v>
      </c>
      <c r="AH11" s="2"/>
      <c r="AI11" s="2"/>
      <c r="AJ11" s="2"/>
      <c r="AK11" s="2"/>
      <c r="AL11" s="2"/>
      <c r="AM11" s="3">
        <f t="shared" si="19"/>
        <v>0</v>
      </c>
      <c r="AN11" s="2"/>
      <c r="AO11" s="2"/>
      <c r="AP11" s="2"/>
      <c r="AQ11" s="2"/>
      <c r="AR11" s="2"/>
      <c r="AS11" s="3">
        <f t="shared" si="20"/>
        <v>0</v>
      </c>
      <c r="AT11" s="2"/>
      <c r="AU11" s="2"/>
      <c r="AV11" s="2"/>
      <c r="AW11" s="2"/>
      <c r="AX11" s="2"/>
      <c r="AY11" s="3">
        <f t="shared" si="21"/>
        <v>0</v>
      </c>
      <c r="AZ11" s="2"/>
      <c r="BA11" s="2"/>
      <c r="BB11" s="2"/>
      <c r="BC11" s="2"/>
      <c r="BD11" s="2"/>
      <c r="BE11" s="3">
        <f t="shared" si="22"/>
        <v>0</v>
      </c>
      <c r="BF11" s="2"/>
      <c r="BG11" s="2"/>
      <c r="BH11" s="2"/>
      <c r="BI11" s="2"/>
      <c r="BJ11" s="2"/>
      <c r="BK11" s="3">
        <f t="shared" si="23"/>
        <v>0</v>
      </c>
      <c r="BL11" s="2"/>
      <c r="BM11" s="2"/>
      <c r="BN11" s="2"/>
      <c r="BO11" s="2"/>
      <c r="BP11" s="2"/>
      <c r="BQ11" s="3">
        <f t="shared" si="24"/>
        <v>0</v>
      </c>
      <c r="BR11" s="2"/>
      <c r="BS11" s="2"/>
      <c r="BT11" s="2"/>
      <c r="BU11" s="2"/>
      <c r="BV11" s="2"/>
      <c r="BW11" s="15">
        <f t="shared" si="25"/>
        <v>553</v>
      </c>
      <c r="BX11" s="3">
        <f t="shared" si="26"/>
        <v>526</v>
      </c>
      <c r="BY11" s="23">
        <f t="shared" si="27"/>
        <v>153</v>
      </c>
      <c r="BZ11" s="23"/>
      <c r="CA11" s="3">
        <f t="shared" si="28"/>
        <v>52</v>
      </c>
      <c r="CB11" s="3">
        <f t="shared" si="29"/>
        <v>214</v>
      </c>
    </row>
    <row r="12" spans="2:80" x14ac:dyDescent="0.55000000000000004">
      <c r="B12" s="1" t="s">
        <v>25</v>
      </c>
      <c r="C12" s="3">
        <f t="shared" si="13"/>
        <v>393</v>
      </c>
      <c r="D12" s="2">
        <v>98</v>
      </c>
      <c r="E12" s="2">
        <v>69</v>
      </c>
      <c r="F12" s="2">
        <v>3</v>
      </c>
      <c r="G12" s="2">
        <v>144</v>
      </c>
      <c r="H12" s="2">
        <v>79</v>
      </c>
      <c r="I12" s="3">
        <f t="shared" si="14"/>
        <v>343</v>
      </c>
      <c r="J12" s="2">
        <v>117</v>
      </c>
      <c r="K12" s="2">
        <v>76</v>
      </c>
      <c r="L12" s="2">
        <v>7</v>
      </c>
      <c r="M12" s="2">
        <v>90</v>
      </c>
      <c r="N12" s="2">
        <v>53</v>
      </c>
      <c r="O12" s="3">
        <f t="shared" si="15"/>
        <v>0</v>
      </c>
      <c r="P12" s="2"/>
      <c r="Q12" s="2"/>
      <c r="R12" s="2"/>
      <c r="S12" s="2"/>
      <c r="T12" s="2"/>
      <c r="U12" s="3">
        <f t="shared" si="16"/>
        <v>0</v>
      </c>
      <c r="V12" s="2"/>
      <c r="W12" s="2"/>
      <c r="X12" s="2"/>
      <c r="Y12" s="2"/>
      <c r="Z12" s="2"/>
      <c r="AA12" s="3">
        <f t="shared" si="17"/>
        <v>0</v>
      </c>
      <c r="AB12" s="2"/>
      <c r="AC12" s="2"/>
      <c r="AD12" s="2"/>
      <c r="AE12" s="2"/>
      <c r="AF12" s="2"/>
      <c r="AG12" s="3">
        <f t="shared" si="18"/>
        <v>0</v>
      </c>
      <c r="AH12" s="2"/>
      <c r="AI12" s="2"/>
      <c r="AJ12" s="2"/>
      <c r="AK12" s="2"/>
      <c r="AL12" s="2"/>
      <c r="AM12" s="3">
        <f t="shared" si="19"/>
        <v>0</v>
      </c>
      <c r="AN12" s="2"/>
      <c r="AO12" s="2"/>
      <c r="AP12" s="2"/>
      <c r="AQ12" s="2"/>
      <c r="AR12" s="2"/>
      <c r="AS12" s="3">
        <f t="shared" si="20"/>
        <v>0</v>
      </c>
      <c r="AT12" s="2"/>
      <c r="AU12" s="2"/>
      <c r="AV12" s="2"/>
      <c r="AW12" s="2"/>
      <c r="AX12" s="2"/>
      <c r="AY12" s="3">
        <f t="shared" si="21"/>
        <v>0</v>
      </c>
      <c r="AZ12" s="2"/>
      <c r="BA12" s="2"/>
      <c r="BB12" s="2"/>
      <c r="BC12" s="2"/>
      <c r="BD12" s="2"/>
      <c r="BE12" s="3">
        <f t="shared" si="22"/>
        <v>0</v>
      </c>
      <c r="BF12" s="2"/>
      <c r="BG12" s="2"/>
      <c r="BH12" s="2"/>
      <c r="BI12" s="2"/>
      <c r="BJ12" s="2"/>
      <c r="BK12" s="3">
        <f t="shared" si="23"/>
        <v>0</v>
      </c>
      <c r="BL12" s="2"/>
      <c r="BM12" s="2"/>
      <c r="BN12" s="2"/>
      <c r="BO12" s="2"/>
      <c r="BP12" s="2"/>
      <c r="BQ12" s="3">
        <f t="shared" si="24"/>
        <v>0</v>
      </c>
      <c r="BR12" s="2"/>
      <c r="BS12" s="2"/>
      <c r="BT12" s="2"/>
      <c r="BU12" s="2"/>
      <c r="BV12" s="2"/>
      <c r="BW12" s="15">
        <f t="shared" si="25"/>
        <v>562</v>
      </c>
      <c r="BX12" s="3">
        <f t="shared" si="26"/>
        <v>494</v>
      </c>
      <c r="BY12" s="23">
        <f t="shared" si="27"/>
        <v>186</v>
      </c>
      <c r="BZ12" s="23"/>
      <c r="CA12" s="3">
        <f t="shared" si="28"/>
        <v>79</v>
      </c>
      <c r="CB12" s="3">
        <f t="shared" si="29"/>
        <v>151</v>
      </c>
    </row>
    <row r="13" spans="2:80" x14ac:dyDescent="0.55000000000000004">
      <c r="B13" s="1" t="s">
        <v>26</v>
      </c>
      <c r="C13" s="3">
        <f t="shared" si="13"/>
        <v>1482</v>
      </c>
      <c r="D13" s="2">
        <v>238</v>
      </c>
      <c r="E13" s="2">
        <v>264</v>
      </c>
      <c r="F13" s="2">
        <v>457</v>
      </c>
      <c r="G13" s="2">
        <v>523</v>
      </c>
      <c r="H13" s="2"/>
      <c r="I13" s="3">
        <f t="shared" si="14"/>
        <v>1443</v>
      </c>
      <c r="J13" s="2">
        <v>280</v>
      </c>
      <c r="K13" s="2">
        <v>279</v>
      </c>
      <c r="L13" s="2">
        <v>437</v>
      </c>
      <c r="M13" s="2">
        <v>445</v>
      </c>
      <c r="N13" s="2">
        <v>2</v>
      </c>
      <c r="O13" s="3">
        <f t="shared" si="15"/>
        <v>0</v>
      </c>
      <c r="P13" s="2"/>
      <c r="Q13" s="2"/>
      <c r="R13" s="2"/>
      <c r="S13" s="2"/>
      <c r="T13" s="2"/>
      <c r="U13" s="3">
        <f t="shared" si="16"/>
        <v>0</v>
      </c>
      <c r="V13" s="2"/>
      <c r="W13" s="2"/>
      <c r="X13" s="2"/>
      <c r="Y13" s="2"/>
      <c r="Z13" s="2"/>
      <c r="AA13" s="3">
        <f t="shared" si="17"/>
        <v>0</v>
      </c>
      <c r="AB13" s="2"/>
      <c r="AC13" s="2"/>
      <c r="AD13" s="2"/>
      <c r="AE13" s="2"/>
      <c r="AF13" s="2"/>
      <c r="AG13" s="3">
        <f t="shared" si="18"/>
        <v>0</v>
      </c>
      <c r="AH13" s="2"/>
      <c r="AI13" s="2"/>
      <c r="AJ13" s="2"/>
      <c r="AK13" s="2"/>
      <c r="AL13" s="2"/>
      <c r="AM13" s="3">
        <f t="shared" si="19"/>
        <v>0</v>
      </c>
      <c r="AN13" s="2"/>
      <c r="AO13" s="2"/>
      <c r="AP13" s="2"/>
      <c r="AQ13" s="2"/>
      <c r="AR13" s="2"/>
      <c r="AS13" s="3">
        <f t="shared" si="20"/>
        <v>0</v>
      </c>
      <c r="AT13" s="2"/>
      <c r="AU13" s="2"/>
      <c r="AV13" s="2"/>
      <c r="AW13" s="2"/>
      <c r="AX13" s="2"/>
      <c r="AY13" s="3">
        <f t="shared" si="21"/>
        <v>0</v>
      </c>
      <c r="AZ13" s="2"/>
      <c r="BA13" s="2"/>
      <c r="BB13" s="2"/>
      <c r="BC13" s="2"/>
      <c r="BD13" s="2"/>
      <c r="BE13" s="3">
        <f t="shared" si="22"/>
        <v>0</v>
      </c>
      <c r="BF13" s="2"/>
      <c r="BG13" s="2"/>
      <c r="BH13" s="2"/>
      <c r="BI13" s="2"/>
      <c r="BJ13" s="2"/>
      <c r="BK13" s="3">
        <f t="shared" si="23"/>
        <v>0</v>
      </c>
      <c r="BL13" s="2"/>
      <c r="BM13" s="2"/>
      <c r="BN13" s="2"/>
      <c r="BO13" s="2"/>
      <c r="BP13" s="2"/>
      <c r="BQ13" s="3">
        <f t="shared" si="24"/>
        <v>0</v>
      </c>
      <c r="BR13" s="2"/>
      <c r="BS13" s="2"/>
      <c r="BT13" s="2"/>
      <c r="BU13" s="2"/>
      <c r="BV13" s="2"/>
      <c r="BW13" s="15">
        <f t="shared" si="25"/>
        <v>1927</v>
      </c>
      <c r="BX13" s="3">
        <f t="shared" si="26"/>
        <v>1683</v>
      </c>
      <c r="BY13" s="23">
        <f t="shared" si="27"/>
        <v>544</v>
      </c>
      <c r="BZ13" s="23"/>
      <c r="CA13" s="3">
        <f t="shared" si="28"/>
        <v>736</v>
      </c>
      <c r="CB13" s="3">
        <f t="shared" si="29"/>
        <v>960</v>
      </c>
    </row>
    <row r="14" spans="2:80" x14ac:dyDescent="0.55000000000000004">
      <c r="B14" s="1" t="s">
        <v>27</v>
      </c>
      <c r="C14" s="3">
        <f t="shared" si="13"/>
        <v>753</v>
      </c>
      <c r="D14" s="2">
        <v>354</v>
      </c>
      <c r="E14" s="2">
        <v>98</v>
      </c>
      <c r="F14" s="2">
        <v>37</v>
      </c>
      <c r="G14" s="2">
        <v>253</v>
      </c>
      <c r="H14" s="2">
        <v>11</v>
      </c>
      <c r="I14" s="3">
        <f t="shared" si="14"/>
        <v>794</v>
      </c>
      <c r="J14" s="2">
        <v>325</v>
      </c>
      <c r="K14" s="2">
        <v>66</v>
      </c>
      <c r="L14" s="2">
        <v>41</v>
      </c>
      <c r="M14" s="2">
        <v>348</v>
      </c>
      <c r="N14" s="2">
        <v>14</v>
      </c>
      <c r="O14" s="3">
        <f t="shared" si="15"/>
        <v>0</v>
      </c>
      <c r="P14" s="2"/>
      <c r="Q14" s="2"/>
      <c r="R14" s="2"/>
      <c r="S14" s="2"/>
      <c r="T14" s="2"/>
      <c r="U14" s="3">
        <f t="shared" si="16"/>
        <v>0</v>
      </c>
      <c r="V14" s="2"/>
      <c r="W14" s="2"/>
      <c r="X14" s="2"/>
      <c r="Y14" s="2"/>
      <c r="Z14" s="2"/>
      <c r="AA14" s="3">
        <f t="shared" si="17"/>
        <v>0</v>
      </c>
      <c r="AB14" s="2"/>
      <c r="AC14" s="2"/>
      <c r="AD14" s="2"/>
      <c r="AE14" s="2"/>
      <c r="AF14" s="2"/>
      <c r="AG14" s="3">
        <f t="shared" si="18"/>
        <v>0</v>
      </c>
      <c r="AH14" s="2"/>
      <c r="AI14" s="2"/>
      <c r="AJ14" s="2"/>
      <c r="AK14" s="2"/>
      <c r="AL14" s="2"/>
      <c r="AM14" s="3">
        <f t="shared" si="19"/>
        <v>0</v>
      </c>
      <c r="AN14" s="2"/>
      <c r="AO14" s="2"/>
      <c r="AP14" s="2"/>
      <c r="AQ14" s="2"/>
      <c r="AR14" s="2"/>
      <c r="AS14" s="3">
        <f t="shared" si="20"/>
        <v>0</v>
      </c>
      <c r="AT14" s="2"/>
      <c r="AU14" s="2"/>
      <c r="AV14" s="2"/>
      <c r="AW14" s="2"/>
      <c r="AX14" s="2"/>
      <c r="AY14" s="3">
        <f t="shared" si="21"/>
        <v>0</v>
      </c>
      <c r="AZ14" s="2"/>
      <c r="BA14" s="2"/>
      <c r="BB14" s="2"/>
      <c r="BC14" s="2"/>
      <c r="BD14" s="2"/>
      <c r="BE14" s="3">
        <f t="shared" si="22"/>
        <v>0</v>
      </c>
      <c r="BF14" s="2"/>
      <c r="BG14" s="2"/>
      <c r="BH14" s="2"/>
      <c r="BI14" s="2"/>
      <c r="BJ14" s="2"/>
      <c r="BK14" s="3">
        <f t="shared" si="23"/>
        <v>0</v>
      </c>
      <c r="BL14" s="2"/>
      <c r="BM14" s="2"/>
      <c r="BN14" s="2"/>
      <c r="BO14" s="2"/>
      <c r="BP14" s="2"/>
      <c r="BQ14" s="3">
        <f t="shared" si="24"/>
        <v>0</v>
      </c>
      <c r="BR14" s="2"/>
      <c r="BS14" s="2"/>
      <c r="BT14" s="2"/>
      <c r="BU14" s="2"/>
      <c r="BV14" s="2"/>
      <c r="BW14" s="15">
        <f t="shared" si="25"/>
        <v>1112</v>
      </c>
      <c r="BX14" s="3">
        <f t="shared" si="26"/>
        <v>1162</v>
      </c>
      <c r="BY14" s="23">
        <f t="shared" si="27"/>
        <v>423</v>
      </c>
      <c r="BZ14" s="23"/>
      <c r="CA14" s="3">
        <f t="shared" si="28"/>
        <v>103</v>
      </c>
      <c r="CB14" s="3">
        <f t="shared" si="29"/>
        <v>294</v>
      </c>
    </row>
    <row r="15" spans="2:80" x14ac:dyDescent="0.55000000000000004">
      <c r="B15" s="1" t="s">
        <v>28</v>
      </c>
      <c r="C15" s="3">
        <f t="shared" si="13"/>
        <v>524</v>
      </c>
      <c r="D15" s="2">
        <v>328</v>
      </c>
      <c r="E15" s="2">
        <v>6</v>
      </c>
      <c r="F15" s="2">
        <v>33</v>
      </c>
      <c r="G15" s="2">
        <v>148</v>
      </c>
      <c r="H15" s="2">
        <v>9</v>
      </c>
      <c r="I15" s="3">
        <f t="shared" si="14"/>
        <v>616</v>
      </c>
      <c r="J15" s="2">
        <v>379</v>
      </c>
      <c r="K15" s="2">
        <v>8</v>
      </c>
      <c r="L15" s="2">
        <v>49</v>
      </c>
      <c r="M15" s="2">
        <v>171</v>
      </c>
      <c r="N15" s="2">
        <v>9</v>
      </c>
      <c r="O15" s="3">
        <f t="shared" si="15"/>
        <v>0</v>
      </c>
      <c r="P15" s="2"/>
      <c r="Q15" s="2"/>
      <c r="R15" s="2"/>
      <c r="S15" s="2"/>
      <c r="T15" s="2"/>
      <c r="U15" s="3">
        <f t="shared" si="16"/>
        <v>0</v>
      </c>
      <c r="V15" s="2"/>
      <c r="W15" s="2"/>
      <c r="X15" s="2"/>
      <c r="Y15" s="2"/>
      <c r="Z15" s="2"/>
      <c r="AA15" s="3">
        <f t="shared" si="17"/>
        <v>0</v>
      </c>
      <c r="AB15" s="2"/>
      <c r="AC15" s="2"/>
      <c r="AD15" s="2"/>
      <c r="AE15" s="2"/>
      <c r="AF15" s="2"/>
      <c r="AG15" s="3">
        <f t="shared" si="18"/>
        <v>0</v>
      </c>
      <c r="AH15" s="2"/>
      <c r="AI15" s="2"/>
      <c r="AJ15" s="2"/>
      <c r="AK15" s="2"/>
      <c r="AL15" s="2"/>
      <c r="AM15" s="3">
        <f t="shared" si="19"/>
        <v>0</v>
      </c>
      <c r="AN15" s="2"/>
      <c r="AO15" s="2"/>
      <c r="AP15" s="2"/>
      <c r="AQ15" s="2"/>
      <c r="AR15" s="2"/>
      <c r="AS15" s="3">
        <f t="shared" si="20"/>
        <v>0</v>
      </c>
      <c r="AT15" s="2"/>
      <c r="AU15" s="2"/>
      <c r="AV15" s="2"/>
      <c r="AW15" s="2"/>
      <c r="AX15" s="2"/>
      <c r="AY15" s="3">
        <f t="shared" si="21"/>
        <v>0</v>
      </c>
      <c r="AZ15" s="2"/>
      <c r="BA15" s="2"/>
      <c r="BB15" s="2"/>
      <c r="BC15" s="2"/>
      <c r="BD15" s="2"/>
      <c r="BE15" s="3">
        <f t="shared" si="22"/>
        <v>0</v>
      </c>
      <c r="BF15" s="2"/>
      <c r="BG15" s="2"/>
      <c r="BH15" s="2"/>
      <c r="BI15" s="2"/>
      <c r="BJ15" s="2"/>
      <c r="BK15" s="3">
        <f t="shared" si="23"/>
        <v>0</v>
      </c>
      <c r="BL15" s="2"/>
      <c r="BM15" s="2"/>
      <c r="BN15" s="2"/>
      <c r="BO15" s="2"/>
      <c r="BP15" s="2"/>
      <c r="BQ15" s="3">
        <f t="shared" si="24"/>
        <v>0</v>
      </c>
      <c r="BR15" s="2"/>
      <c r="BS15" s="2"/>
      <c r="BT15" s="2"/>
      <c r="BU15" s="2"/>
      <c r="BV15" s="2"/>
      <c r="BW15" s="15">
        <f t="shared" si="25"/>
        <v>704</v>
      </c>
      <c r="BX15" s="3">
        <f t="shared" si="26"/>
        <v>953</v>
      </c>
      <c r="BY15" s="23">
        <f t="shared" si="27"/>
        <v>385</v>
      </c>
      <c r="BZ15" s="23"/>
      <c r="CA15" s="3">
        <f t="shared" si="28"/>
        <v>41</v>
      </c>
      <c r="CB15" s="3">
        <f t="shared" si="29"/>
        <v>197</v>
      </c>
    </row>
    <row r="16" spans="2:80" x14ac:dyDescent="0.55000000000000004">
      <c r="B16" s="1" t="s">
        <v>29</v>
      </c>
      <c r="C16" s="3">
        <f t="shared" si="13"/>
        <v>1071</v>
      </c>
      <c r="D16" s="2">
        <v>199</v>
      </c>
      <c r="E16" s="2">
        <v>139</v>
      </c>
      <c r="F16" s="2">
        <v>236</v>
      </c>
      <c r="G16" s="2">
        <v>400</v>
      </c>
      <c r="H16" s="2">
        <v>97</v>
      </c>
      <c r="I16" s="3">
        <f t="shared" si="14"/>
        <v>1143</v>
      </c>
      <c r="J16" s="2">
        <v>221</v>
      </c>
      <c r="K16" s="2">
        <v>139</v>
      </c>
      <c r="L16" s="2">
        <v>233</v>
      </c>
      <c r="M16" s="2">
        <v>416</v>
      </c>
      <c r="N16" s="2">
        <v>134</v>
      </c>
      <c r="O16" s="3">
        <f t="shared" si="15"/>
        <v>0</v>
      </c>
      <c r="P16" s="2"/>
      <c r="Q16" s="2"/>
      <c r="R16" s="2"/>
      <c r="S16" s="2"/>
      <c r="T16" s="2"/>
      <c r="U16" s="3">
        <f t="shared" si="16"/>
        <v>0</v>
      </c>
      <c r="V16" s="2"/>
      <c r="W16" s="2"/>
      <c r="X16" s="2"/>
      <c r="Y16" s="2"/>
      <c r="Z16" s="2"/>
      <c r="AA16" s="3">
        <f t="shared" si="17"/>
        <v>0</v>
      </c>
      <c r="AB16" s="2"/>
      <c r="AC16" s="2"/>
      <c r="AD16" s="2"/>
      <c r="AE16" s="2"/>
      <c r="AF16" s="2"/>
      <c r="AG16" s="3">
        <f t="shared" si="18"/>
        <v>0</v>
      </c>
      <c r="AH16" s="2"/>
      <c r="AI16" s="2"/>
      <c r="AJ16" s="2"/>
      <c r="AK16" s="2"/>
      <c r="AL16" s="2"/>
      <c r="AM16" s="3">
        <f t="shared" si="19"/>
        <v>0</v>
      </c>
      <c r="AN16" s="2"/>
      <c r="AO16" s="2"/>
      <c r="AP16" s="2"/>
      <c r="AQ16" s="2"/>
      <c r="AR16" s="2"/>
      <c r="AS16" s="3">
        <f t="shared" si="20"/>
        <v>0</v>
      </c>
      <c r="AT16" s="2"/>
      <c r="AU16" s="2"/>
      <c r="AV16" s="2"/>
      <c r="AW16" s="2"/>
      <c r="AX16" s="2"/>
      <c r="AY16" s="3">
        <f t="shared" si="21"/>
        <v>0</v>
      </c>
      <c r="AZ16" s="2"/>
      <c r="BA16" s="2"/>
      <c r="BB16" s="2"/>
      <c r="BC16" s="2"/>
      <c r="BD16" s="2"/>
      <c r="BE16" s="3">
        <f t="shared" si="22"/>
        <v>0</v>
      </c>
      <c r="BF16" s="2"/>
      <c r="BG16" s="2"/>
      <c r="BH16" s="2"/>
      <c r="BI16" s="2"/>
      <c r="BJ16" s="2"/>
      <c r="BK16" s="3">
        <f t="shared" si="23"/>
        <v>0</v>
      </c>
      <c r="BL16" s="2"/>
      <c r="BM16" s="2"/>
      <c r="BN16" s="2"/>
      <c r="BO16" s="2"/>
      <c r="BP16" s="2"/>
      <c r="BQ16" s="3">
        <f t="shared" si="24"/>
        <v>0</v>
      </c>
      <c r="BR16" s="2"/>
      <c r="BS16" s="2"/>
      <c r="BT16" s="2"/>
      <c r="BU16" s="2"/>
      <c r="BV16" s="2"/>
      <c r="BW16" s="15">
        <f t="shared" si="25"/>
        <v>1584</v>
      </c>
      <c r="BX16" s="3">
        <f t="shared" si="26"/>
        <v>1476</v>
      </c>
      <c r="BY16" s="23">
        <f t="shared" si="27"/>
        <v>360</v>
      </c>
      <c r="BZ16" s="23"/>
      <c r="CA16" s="3">
        <f t="shared" si="28"/>
        <v>375</v>
      </c>
      <c r="CB16" s="3">
        <f t="shared" si="29"/>
        <v>633</v>
      </c>
    </row>
    <row r="17" spans="2:80" x14ac:dyDescent="0.55000000000000004">
      <c r="B17" s="1" t="s">
        <v>30</v>
      </c>
      <c r="C17" s="3">
        <f t="shared" si="13"/>
        <v>539</v>
      </c>
      <c r="D17" s="2">
        <v>137</v>
      </c>
      <c r="E17" s="2">
        <v>50</v>
      </c>
      <c r="F17" s="2">
        <v>86</v>
      </c>
      <c r="G17" s="2">
        <v>31</v>
      </c>
      <c r="H17" s="2">
        <v>235</v>
      </c>
      <c r="I17" s="3">
        <f t="shared" si="14"/>
        <v>459</v>
      </c>
      <c r="J17" s="2">
        <v>133</v>
      </c>
      <c r="K17" s="2">
        <v>38</v>
      </c>
      <c r="L17" s="2">
        <v>93</v>
      </c>
      <c r="M17" s="2">
        <v>79</v>
      </c>
      <c r="N17" s="2">
        <v>116</v>
      </c>
      <c r="O17" s="3">
        <f t="shared" si="15"/>
        <v>0</v>
      </c>
      <c r="P17" s="2"/>
      <c r="Q17" s="2"/>
      <c r="R17" s="2"/>
      <c r="S17" s="2"/>
      <c r="T17" s="2"/>
      <c r="U17" s="3">
        <f t="shared" si="16"/>
        <v>0</v>
      </c>
      <c r="V17" s="2"/>
      <c r="W17" s="2"/>
      <c r="X17" s="2"/>
      <c r="Y17" s="2"/>
      <c r="Z17" s="2"/>
      <c r="AA17" s="3">
        <f t="shared" si="17"/>
        <v>0</v>
      </c>
      <c r="AB17" s="2"/>
      <c r="AC17" s="2"/>
      <c r="AD17" s="2"/>
      <c r="AE17" s="2"/>
      <c r="AF17" s="2"/>
      <c r="AG17" s="3">
        <f t="shared" si="18"/>
        <v>0</v>
      </c>
      <c r="AH17" s="2"/>
      <c r="AI17" s="2"/>
      <c r="AJ17" s="2"/>
      <c r="AK17" s="2"/>
      <c r="AL17" s="2"/>
      <c r="AM17" s="3">
        <f t="shared" si="19"/>
        <v>0</v>
      </c>
      <c r="AN17" s="2"/>
      <c r="AO17" s="2"/>
      <c r="AP17" s="2"/>
      <c r="AQ17" s="2"/>
      <c r="AR17" s="2"/>
      <c r="AS17" s="3">
        <f t="shared" si="20"/>
        <v>0</v>
      </c>
      <c r="AT17" s="2"/>
      <c r="AU17" s="2"/>
      <c r="AV17" s="2"/>
      <c r="AW17" s="2"/>
      <c r="AX17" s="2"/>
      <c r="AY17" s="3">
        <f t="shared" si="21"/>
        <v>0</v>
      </c>
      <c r="AZ17" s="2"/>
      <c r="BA17" s="2"/>
      <c r="BB17" s="2"/>
      <c r="BC17" s="2"/>
      <c r="BD17" s="2"/>
      <c r="BE17" s="3">
        <f t="shared" si="22"/>
        <v>0</v>
      </c>
      <c r="BF17" s="2"/>
      <c r="BG17" s="2"/>
      <c r="BH17" s="2"/>
      <c r="BI17" s="2"/>
      <c r="BJ17" s="2"/>
      <c r="BK17" s="3">
        <f t="shared" si="23"/>
        <v>0</v>
      </c>
      <c r="BL17" s="2"/>
      <c r="BM17" s="2"/>
      <c r="BN17" s="2"/>
      <c r="BO17" s="2"/>
      <c r="BP17" s="2"/>
      <c r="BQ17" s="3">
        <f t="shared" si="24"/>
        <v>0</v>
      </c>
      <c r="BR17" s="2"/>
      <c r="BS17" s="2"/>
      <c r="BT17" s="2"/>
      <c r="BU17" s="2"/>
      <c r="BV17" s="2"/>
      <c r="BW17" s="15">
        <f t="shared" si="25"/>
        <v>853</v>
      </c>
      <c r="BX17" s="3">
        <f t="shared" si="26"/>
        <v>712</v>
      </c>
      <c r="BY17" s="23">
        <f t="shared" si="27"/>
        <v>183</v>
      </c>
      <c r="BZ17" s="23"/>
      <c r="CA17" s="3">
        <f t="shared" si="28"/>
        <v>124</v>
      </c>
      <c r="CB17" s="3">
        <f t="shared" si="29"/>
        <v>124</v>
      </c>
    </row>
    <row r="18" spans="2:80" x14ac:dyDescent="0.55000000000000004">
      <c r="B18" s="1" t="s">
        <v>31</v>
      </c>
      <c r="C18" s="3">
        <f t="shared" si="13"/>
        <v>626</v>
      </c>
      <c r="D18" s="2">
        <v>178</v>
      </c>
      <c r="E18" s="2">
        <v>9</v>
      </c>
      <c r="F18" s="2">
        <v>226</v>
      </c>
      <c r="G18" s="2">
        <v>101</v>
      </c>
      <c r="H18" s="2">
        <v>112</v>
      </c>
      <c r="I18" s="3">
        <f t="shared" si="14"/>
        <v>572</v>
      </c>
      <c r="J18" s="2">
        <v>195</v>
      </c>
      <c r="K18" s="2">
        <v>18</v>
      </c>
      <c r="L18" s="2">
        <v>250</v>
      </c>
      <c r="M18" s="2">
        <v>62</v>
      </c>
      <c r="N18" s="2">
        <v>47</v>
      </c>
      <c r="O18" s="3">
        <f t="shared" si="15"/>
        <v>0</v>
      </c>
      <c r="P18" s="2"/>
      <c r="Q18" s="2"/>
      <c r="R18" s="2"/>
      <c r="S18" s="2"/>
      <c r="T18" s="2"/>
      <c r="U18" s="3">
        <f t="shared" si="16"/>
        <v>0</v>
      </c>
      <c r="V18" s="2"/>
      <c r="W18" s="2"/>
      <c r="X18" s="2"/>
      <c r="Y18" s="2"/>
      <c r="Z18" s="2"/>
      <c r="AA18" s="3">
        <f t="shared" si="17"/>
        <v>0</v>
      </c>
      <c r="AB18" s="2"/>
      <c r="AC18" s="2"/>
      <c r="AD18" s="2"/>
      <c r="AE18" s="2"/>
      <c r="AF18" s="2"/>
      <c r="AG18" s="3">
        <f t="shared" si="18"/>
        <v>0</v>
      </c>
      <c r="AH18" s="2"/>
      <c r="AI18" s="2"/>
      <c r="AJ18" s="2"/>
      <c r="AK18" s="2"/>
      <c r="AL18" s="2"/>
      <c r="AM18" s="3">
        <f t="shared" si="19"/>
        <v>0</v>
      </c>
      <c r="AN18" s="2"/>
      <c r="AO18" s="2"/>
      <c r="AP18" s="2"/>
      <c r="AQ18" s="2"/>
      <c r="AR18" s="2"/>
      <c r="AS18" s="3">
        <f t="shared" si="20"/>
        <v>0</v>
      </c>
      <c r="AT18" s="2"/>
      <c r="AU18" s="2"/>
      <c r="AV18" s="2"/>
      <c r="AW18" s="2"/>
      <c r="AX18" s="2"/>
      <c r="AY18" s="3">
        <f t="shared" si="21"/>
        <v>0</v>
      </c>
      <c r="AZ18" s="2"/>
      <c r="BA18" s="2"/>
      <c r="BB18" s="2"/>
      <c r="BC18" s="2"/>
      <c r="BD18" s="2"/>
      <c r="BE18" s="3">
        <f t="shared" si="22"/>
        <v>0</v>
      </c>
      <c r="BF18" s="2"/>
      <c r="BG18" s="2"/>
      <c r="BH18" s="2"/>
      <c r="BI18" s="2"/>
      <c r="BJ18" s="2"/>
      <c r="BK18" s="3">
        <f t="shared" si="23"/>
        <v>0</v>
      </c>
      <c r="BL18" s="2"/>
      <c r="BM18" s="2"/>
      <c r="BN18" s="2"/>
      <c r="BO18" s="2"/>
      <c r="BP18" s="2"/>
      <c r="BQ18" s="3">
        <f t="shared" si="24"/>
        <v>0</v>
      </c>
      <c r="BR18" s="2"/>
      <c r="BS18" s="2"/>
      <c r="BT18" s="2"/>
      <c r="BU18" s="2"/>
      <c r="BV18" s="2"/>
      <c r="BW18" s="15">
        <f t="shared" si="25"/>
        <v>800</v>
      </c>
      <c r="BX18" s="3">
        <f t="shared" si="26"/>
        <v>797</v>
      </c>
      <c r="BY18" s="23">
        <f t="shared" si="27"/>
        <v>204</v>
      </c>
      <c r="BZ18" s="23"/>
      <c r="CA18" s="3">
        <f t="shared" si="28"/>
        <v>244</v>
      </c>
      <c r="CB18" s="3">
        <f t="shared" si="29"/>
        <v>351</v>
      </c>
    </row>
    <row r="19" spans="2:80" x14ac:dyDescent="0.55000000000000004">
      <c r="B19" s="1" t="s">
        <v>32</v>
      </c>
      <c r="C19" s="3">
        <f t="shared" si="13"/>
        <v>685</v>
      </c>
      <c r="D19" s="2">
        <v>210</v>
      </c>
      <c r="E19" s="2">
        <v>100</v>
      </c>
      <c r="F19" s="2">
        <v>114</v>
      </c>
      <c r="G19" s="2">
        <v>214</v>
      </c>
      <c r="H19" s="2">
        <v>47</v>
      </c>
      <c r="I19" s="3">
        <f t="shared" si="14"/>
        <v>667</v>
      </c>
      <c r="J19" s="2">
        <v>282</v>
      </c>
      <c r="K19" s="2">
        <v>101</v>
      </c>
      <c r="L19" s="2">
        <v>124</v>
      </c>
      <c r="M19" s="2">
        <v>131</v>
      </c>
      <c r="N19" s="2">
        <v>29</v>
      </c>
      <c r="O19" s="3">
        <f t="shared" si="15"/>
        <v>0</v>
      </c>
      <c r="P19" s="2"/>
      <c r="Q19" s="2"/>
      <c r="R19" s="2"/>
      <c r="S19" s="2"/>
      <c r="T19" s="2"/>
      <c r="U19" s="3">
        <f t="shared" si="16"/>
        <v>0</v>
      </c>
      <c r="V19" s="2"/>
      <c r="W19" s="2"/>
      <c r="X19" s="2"/>
      <c r="Y19" s="2"/>
      <c r="Z19" s="2"/>
      <c r="AA19" s="3">
        <f t="shared" si="17"/>
        <v>0</v>
      </c>
      <c r="AB19" s="2"/>
      <c r="AC19" s="2"/>
      <c r="AD19" s="2"/>
      <c r="AE19" s="2"/>
      <c r="AF19" s="2"/>
      <c r="AG19" s="3">
        <f t="shared" si="18"/>
        <v>0</v>
      </c>
      <c r="AH19" s="2"/>
      <c r="AI19" s="2"/>
      <c r="AJ19" s="2"/>
      <c r="AK19" s="2"/>
      <c r="AL19" s="2"/>
      <c r="AM19" s="3">
        <f t="shared" si="19"/>
        <v>0</v>
      </c>
      <c r="AN19" s="2"/>
      <c r="AO19" s="2"/>
      <c r="AP19" s="2"/>
      <c r="AQ19" s="2"/>
      <c r="AR19" s="2"/>
      <c r="AS19" s="3">
        <f t="shared" si="20"/>
        <v>0</v>
      </c>
      <c r="AT19" s="2"/>
      <c r="AU19" s="2"/>
      <c r="AV19" s="2"/>
      <c r="AW19" s="2"/>
      <c r="AX19" s="2"/>
      <c r="AY19" s="3">
        <f t="shared" si="21"/>
        <v>0</v>
      </c>
      <c r="AZ19" s="2"/>
      <c r="BA19" s="2"/>
      <c r="BB19" s="2"/>
      <c r="BC19" s="2"/>
      <c r="BD19" s="2"/>
      <c r="BE19" s="3">
        <f t="shared" si="22"/>
        <v>0</v>
      </c>
      <c r="BF19" s="2"/>
      <c r="BG19" s="2"/>
      <c r="BH19" s="2"/>
      <c r="BI19" s="2"/>
      <c r="BJ19" s="2"/>
      <c r="BK19" s="3">
        <f t="shared" si="23"/>
        <v>0</v>
      </c>
      <c r="BL19" s="2"/>
      <c r="BM19" s="2"/>
      <c r="BN19" s="2"/>
      <c r="BO19" s="2"/>
      <c r="BP19" s="2"/>
      <c r="BQ19" s="3">
        <f t="shared" si="24"/>
        <v>0</v>
      </c>
      <c r="BR19" s="2"/>
      <c r="BS19" s="2"/>
      <c r="BT19" s="2"/>
      <c r="BU19" s="2"/>
      <c r="BV19" s="2"/>
      <c r="BW19" s="15">
        <f t="shared" si="25"/>
        <v>863</v>
      </c>
      <c r="BX19" s="3">
        <f t="shared" si="26"/>
        <v>906</v>
      </c>
      <c r="BY19" s="23">
        <f t="shared" si="27"/>
        <v>382</v>
      </c>
      <c r="BZ19" s="23"/>
      <c r="CA19" s="3">
        <f t="shared" si="28"/>
        <v>215</v>
      </c>
      <c r="CB19" s="3">
        <f t="shared" si="29"/>
        <v>338</v>
      </c>
    </row>
    <row r="20" spans="2:80" x14ac:dyDescent="0.55000000000000004">
      <c r="B20" s="1" t="s">
        <v>33</v>
      </c>
      <c r="C20" s="3">
        <f t="shared" si="13"/>
        <v>289</v>
      </c>
      <c r="D20" s="2">
        <v>42</v>
      </c>
      <c r="E20" s="2">
        <v>129</v>
      </c>
      <c r="F20" s="2">
        <v>36</v>
      </c>
      <c r="G20" s="2">
        <v>19</v>
      </c>
      <c r="H20" s="2">
        <v>63</v>
      </c>
      <c r="I20" s="3">
        <f t="shared" si="14"/>
        <v>309</v>
      </c>
      <c r="J20" s="2">
        <v>45</v>
      </c>
      <c r="K20" s="2">
        <v>118</v>
      </c>
      <c r="L20" s="2">
        <v>38</v>
      </c>
      <c r="M20" s="2">
        <v>14</v>
      </c>
      <c r="N20" s="2">
        <v>94</v>
      </c>
      <c r="O20" s="3">
        <f t="shared" si="15"/>
        <v>0</v>
      </c>
      <c r="P20" s="2"/>
      <c r="Q20" s="2"/>
      <c r="R20" s="2"/>
      <c r="S20" s="2"/>
      <c r="T20" s="2"/>
      <c r="U20" s="3">
        <f t="shared" si="16"/>
        <v>0</v>
      </c>
      <c r="V20" s="2"/>
      <c r="W20" s="2"/>
      <c r="X20" s="2"/>
      <c r="Y20" s="2"/>
      <c r="Z20" s="2"/>
      <c r="AA20" s="3">
        <f t="shared" si="17"/>
        <v>0</v>
      </c>
      <c r="AB20" s="2"/>
      <c r="AC20" s="2"/>
      <c r="AD20" s="2"/>
      <c r="AE20" s="2"/>
      <c r="AF20" s="2"/>
      <c r="AG20" s="3">
        <f t="shared" si="18"/>
        <v>0</v>
      </c>
      <c r="AH20" s="2"/>
      <c r="AI20" s="2"/>
      <c r="AJ20" s="2"/>
      <c r="AK20" s="2"/>
      <c r="AL20" s="2"/>
      <c r="AM20" s="3">
        <f t="shared" si="19"/>
        <v>0</v>
      </c>
      <c r="AN20" s="2"/>
      <c r="AO20" s="2"/>
      <c r="AP20" s="2"/>
      <c r="AQ20" s="2"/>
      <c r="AR20" s="2"/>
      <c r="AS20" s="3">
        <f t="shared" si="20"/>
        <v>0</v>
      </c>
      <c r="AT20" s="2"/>
      <c r="AU20" s="2"/>
      <c r="AV20" s="2"/>
      <c r="AW20" s="2"/>
      <c r="AX20" s="2"/>
      <c r="AY20" s="3">
        <f t="shared" si="21"/>
        <v>0</v>
      </c>
      <c r="AZ20" s="2"/>
      <c r="BA20" s="2"/>
      <c r="BB20" s="2"/>
      <c r="BC20" s="2"/>
      <c r="BD20" s="2"/>
      <c r="BE20" s="3">
        <f t="shared" si="22"/>
        <v>0</v>
      </c>
      <c r="BF20" s="2"/>
      <c r="BG20" s="2"/>
      <c r="BH20" s="2"/>
      <c r="BI20" s="2"/>
      <c r="BJ20" s="2"/>
      <c r="BK20" s="3">
        <f t="shared" si="23"/>
        <v>0</v>
      </c>
      <c r="BL20" s="2"/>
      <c r="BM20" s="2"/>
      <c r="BN20" s="2"/>
      <c r="BO20" s="2"/>
      <c r="BP20" s="2"/>
      <c r="BQ20" s="3">
        <f t="shared" si="24"/>
        <v>0</v>
      </c>
      <c r="BR20" s="2"/>
      <c r="BS20" s="2"/>
      <c r="BT20" s="2"/>
      <c r="BU20" s="2"/>
      <c r="BV20" s="2"/>
      <c r="BW20" s="15">
        <f t="shared" si="25"/>
        <v>366</v>
      </c>
      <c r="BX20" s="3">
        <f t="shared" si="26"/>
        <v>445</v>
      </c>
      <c r="BY20" s="23">
        <f t="shared" si="27"/>
        <v>174</v>
      </c>
      <c r="BZ20" s="23"/>
      <c r="CA20" s="3">
        <f t="shared" si="28"/>
        <v>154</v>
      </c>
      <c r="CB20" s="3">
        <f t="shared" si="29"/>
        <v>57</v>
      </c>
    </row>
    <row r="21" spans="2:80" x14ac:dyDescent="0.55000000000000004">
      <c r="B21" s="1" t="s">
        <v>34</v>
      </c>
      <c r="C21" s="3">
        <f t="shared" si="13"/>
        <v>341</v>
      </c>
      <c r="D21" s="2">
        <v>93</v>
      </c>
      <c r="E21" s="2">
        <v>73</v>
      </c>
      <c r="F21" s="2">
        <v>26</v>
      </c>
      <c r="G21" s="2">
        <v>108</v>
      </c>
      <c r="H21" s="2">
        <v>41</v>
      </c>
      <c r="I21" s="3">
        <f t="shared" si="14"/>
        <v>414</v>
      </c>
      <c r="J21" s="2">
        <v>100</v>
      </c>
      <c r="K21" s="2">
        <v>81</v>
      </c>
      <c r="L21" s="2">
        <v>25</v>
      </c>
      <c r="M21" s="2">
        <v>150</v>
      </c>
      <c r="N21" s="2">
        <v>58</v>
      </c>
      <c r="O21" s="3">
        <f t="shared" si="15"/>
        <v>0</v>
      </c>
      <c r="P21" s="2"/>
      <c r="Q21" s="2"/>
      <c r="R21" s="2"/>
      <c r="S21" s="2"/>
      <c r="T21" s="2"/>
      <c r="U21" s="3">
        <f t="shared" si="16"/>
        <v>0</v>
      </c>
      <c r="V21" s="2"/>
      <c r="W21" s="2"/>
      <c r="X21" s="2"/>
      <c r="Y21" s="2"/>
      <c r="Z21" s="2"/>
      <c r="AA21" s="3">
        <f t="shared" si="17"/>
        <v>0</v>
      </c>
      <c r="AB21" s="2"/>
      <c r="AC21" s="2"/>
      <c r="AD21" s="2"/>
      <c r="AE21" s="2"/>
      <c r="AF21" s="2"/>
      <c r="AG21" s="3">
        <f t="shared" si="18"/>
        <v>0</v>
      </c>
      <c r="AH21" s="2"/>
      <c r="AI21" s="2"/>
      <c r="AJ21" s="2"/>
      <c r="AK21" s="2"/>
      <c r="AL21" s="2"/>
      <c r="AM21" s="3">
        <f t="shared" si="19"/>
        <v>0</v>
      </c>
      <c r="AN21" s="2"/>
      <c r="AO21" s="2"/>
      <c r="AP21" s="2"/>
      <c r="AQ21" s="2"/>
      <c r="AR21" s="2"/>
      <c r="AS21" s="3">
        <f t="shared" si="20"/>
        <v>0</v>
      </c>
      <c r="AT21" s="2"/>
      <c r="AU21" s="2"/>
      <c r="AV21" s="2"/>
      <c r="AW21" s="2"/>
      <c r="AX21" s="2"/>
      <c r="AY21" s="3">
        <f t="shared" si="21"/>
        <v>0</v>
      </c>
      <c r="AZ21" s="2"/>
      <c r="BA21" s="2"/>
      <c r="BB21" s="2"/>
      <c r="BC21" s="2"/>
      <c r="BD21" s="2"/>
      <c r="BE21" s="3">
        <f t="shared" si="22"/>
        <v>0</v>
      </c>
      <c r="BF21" s="2"/>
      <c r="BG21" s="2"/>
      <c r="BH21" s="2"/>
      <c r="BI21" s="2"/>
      <c r="BJ21" s="2"/>
      <c r="BK21" s="3">
        <f t="shared" si="23"/>
        <v>0</v>
      </c>
      <c r="BL21" s="2"/>
      <c r="BM21" s="2"/>
      <c r="BN21" s="2"/>
      <c r="BO21" s="2"/>
      <c r="BP21" s="2"/>
      <c r="BQ21" s="3">
        <f t="shared" si="24"/>
        <v>0</v>
      </c>
      <c r="BR21" s="2"/>
      <c r="BS21" s="2"/>
      <c r="BT21" s="2"/>
      <c r="BU21" s="2"/>
      <c r="BV21" s="2"/>
      <c r="BW21" s="15">
        <f t="shared" si="25"/>
        <v>532</v>
      </c>
      <c r="BX21" s="3">
        <f t="shared" si="26"/>
        <v>565</v>
      </c>
      <c r="BY21" s="23">
        <f t="shared" si="27"/>
        <v>173</v>
      </c>
      <c r="BZ21" s="23"/>
      <c r="CA21" s="3">
        <f t="shared" si="28"/>
        <v>107</v>
      </c>
      <c r="CB21" s="3">
        <f t="shared" si="29"/>
        <v>133</v>
      </c>
    </row>
    <row r="22" spans="2:80" x14ac:dyDescent="0.55000000000000004">
      <c r="B22" s="1" t="s">
        <v>35</v>
      </c>
      <c r="C22" s="3">
        <f t="shared" si="13"/>
        <v>473</v>
      </c>
      <c r="D22" s="2">
        <v>62</v>
      </c>
      <c r="E22" s="2">
        <v>89</v>
      </c>
      <c r="F22" s="2">
        <v>185</v>
      </c>
      <c r="G22" s="2">
        <v>101</v>
      </c>
      <c r="H22" s="2">
        <v>36</v>
      </c>
      <c r="I22" s="3">
        <f t="shared" si="14"/>
        <v>607</v>
      </c>
      <c r="J22" s="2">
        <v>56</v>
      </c>
      <c r="K22" s="2">
        <v>120</v>
      </c>
      <c r="L22" s="2">
        <v>204</v>
      </c>
      <c r="M22" s="2">
        <v>137</v>
      </c>
      <c r="N22" s="2">
        <v>90</v>
      </c>
      <c r="O22" s="3">
        <f t="shared" si="15"/>
        <v>0</v>
      </c>
      <c r="P22" s="2"/>
      <c r="Q22" s="2"/>
      <c r="R22" s="2"/>
      <c r="S22" s="2"/>
      <c r="T22" s="2"/>
      <c r="U22" s="3">
        <f t="shared" si="16"/>
        <v>0</v>
      </c>
      <c r="V22" s="2"/>
      <c r="W22" s="2"/>
      <c r="X22" s="2"/>
      <c r="Y22" s="2"/>
      <c r="Z22" s="2"/>
      <c r="AA22" s="3">
        <f t="shared" si="17"/>
        <v>0</v>
      </c>
      <c r="AB22" s="2"/>
      <c r="AC22" s="2"/>
      <c r="AD22" s="2"/>
      <c r="AE22" s="2"/>
      <c r="AF22" s="2"/>
      <c r="AG22" s="3">
        <f t="shared" si="18"/>
        <v>0</v>
      </c>
      <c r="AH22" s="2"/>
      <c r="AI22" s="2"/>
      <c r="AJ22" s="2"/>
      <c r="AK22" s="2"/>
      <c r="AL22" s="2"/>
      <c r="AM22" s="3">
        <f t="shared" si="19"/>
        <v>0</v>
      </c>
      <c r="AN22" s="2"/>
      <c r="AO22" s="2"/>
      <c r="AP22" s="2"/>
      <c r="AQ22" s="2"/>
      <c r="AR22" s="2"/>
      <c r="AS22" s="3">
        <f t="shared" si="20"/>
        <v>0</v>
      </c>
      <c r="AT22" s="2"/>
      <c r="AU22" s="2"/>
      <c r="AV22" s="2"/>
      <c r="AW22" s="2"/>
      <c r="AX22" s="2"/>
      <c r="AY22" s="3">
        <f t="shared" si="21"/>
        <v>0</v>
      </c>
      <c r="AZ22" s="2"/>
      <c r="BA22" s="2"/>
      <c r="BB22" s="2"/>
      <c r="BC22" s="2"/>
      <c r="BD22" s="2"/>
      <c r="BE22" s="3">
        <f t="shared" si="22"/>
        <v>0</v>
      </c>
      <c r="BF22" s="2"/>
      <c r="BG22" s="2"/>
      <c r="BH22" s="2"/>
      <c r="BI22" s="2"/>
      <c r="BJ22" s="2"/>
      <c r="BK22" s="3">
        <f t="shared" si="23"/>
        <v>0</v>
      </c>
      <c r="BL22" s="2"/>
      <c r="BM22" s="2"/>
      <c r="BN22" s="2"/>
      <c r="BO22" s="2"/>
      <c r="BP22" s="2"/>
      <c r="BQ22" s="3">
        <f t="shared" si="24"/>
        <v>0</v>
      </c>
      <c r="BR22" s="2"/>
      <c r="BS22" s="2"/>
      <c r="BT22" s="2"/>
      <c r="BU22" s="2"/>
      <c r="BV22" s="2"/>
      <c r="BW22" s="15">
        <f t="shared" si="25"/>
        <v>646</v>
      </c>
      <c r="BX22" s="3">
        <f t="shared" si="26"/>
        <v>759</v>
      </c>
      <c r="BY22" s="23">
        <f t="shared" si="27"/>
        <v>145</v>
      </c>
      <c r="BZ22" s="23"/>
      <c r="CA22" s="3">
        <f t="shared" si="28"/>
        <v>305</v>
      </c>
      <c r="CB22" s="3">
        <f t="shared" si="29"/>
        <v>305</v>
      </c>
    </row>
    <row r="23" spans="2:80" x14ac:dyDescent="0.55000000000000004">
      <c r="B23" s="1" t="s">
        <v>36</v>
      </c>
      <c r="C23" s="3">
        <f t="shared" si="13"/>
        <v>298</v>
      </c>
      <c r="D23" s="2">
        <v>211</v>
      </c>
      <c r="E23" s="2">
        <v>15</v>
      </c>
      <c r="F23" s="2">
        <v>30</v>
      </c>
      <c r="G23" s="2">
        <v>30</v>
      </c>
      <c r="H23" s="2">
        <v>12</v>
      </c>
      <c r="I23" s="3">
        <f t="shared" si="14"/>
        <v>327</v>
      </c>
      <c r="J23" s="2">
        <v>218</v>
      </c>
      <c r="K23" s="2">
        <v>16</v>
      </c>
      <c r="L23" s="2">
        <v>39</v>
      </c>
      <c r="M23" s="2">
        <v>45</v>
      </c>
      <c r="N23" s="2">
        <v>9</v>
      </c>
      <c r="O23" s="3">
        <f t="shared" si="15"/>
        <v>0</v>
      </c>
      <c r="P23" s="2"/>
      <c r="Q23" s="2"/>
      <c r="R23" s="2"/>
      <c r="S23" s="2"/>
      <c r="T23" s="2"/>
      <c r="U23" s="3">
        <f t="shared" si="16"/>
        <v>0</v>
      </c>
      <c r="V23" s="2"/>
      <c r="W23" s="2"/>
      <c r="X23" s="2"/>
      <c r="Y23" s="2"/>
      <c r="Z23" s="2"/>
      <c r="AA23" s="3">
        <f t="shared" si="17"/>
        <v>0</v>
      </c>
      <c r="AB23" s="2"/>
      <c r="AC23" s="2"/>
      <c r="AD23" s="2"/>
      <c r="AE23" s="2"/>
      <c r="AF23" s="2"/>
      <c r="AG23" s="3">
        <f t="shared" si="18"/>
        <v>0</v>
      </c>
      <c r="AH23" s="2"/>
      <c r="AI23" s="2"/>
      <c r="AJ23" s="2"/>
      <c r="AK23" s="2"/>
      <c r="AL23" s="2"/>
      <c r="AM23" s="3">
        <f t="shared" si="19"/>
        <v>0</v>
      </c>
      <c r="AN23" s="2"/>
      <c r="AO23" s="2"/>
      <c r="AP23" s="2"/>
      <c r="AQ23" s="2"/>
      <c r="AR23" s="2"/>
      <c r="AS23" s="3">
        <f t="shared" si="20"/>
        <v>0</v>
      </c>
      <c r="AT23" s="2"/>
      <c r="AU23" s="2"/>
      <c r="AV23" s="2"/>
      <c r="AW23" s="2"/>
      <c r="AX23" s="2"/>
      <c r="AY23" s="3">
        <f t="shared" si="21"/>
        <v>0</v>
      </c>
      <c r="AZ23" s="2"/>
      <c r="BA23" s="2"/>
      <c r="BB23" s="2"/>
      <c r="BC23" s="2"/>
      <c r="BD23" s="2"/>
      <c r="BE23" s="3">
        <f t="shared" si="22"/>
        <v>0</v>
      </c>
      <c r="BF23" s="2"/>
      <c r="BG23" s="2"/>
      <c r="BH23" s="2"/>
      <c r="BI23" s="2"/>
      <c r="BJ23" s="2"/>
      <c r="BK23" s="3">
        <f t="shared" si="23"/>
        <v>0</v>
      </c>
      <c r="BL23" s="2"/>
      <c r="BM23" s="2"/>
      <c r="BN23" s="2"/>
      <c r="BO23" s="2"/>
      <c r="BP23" s="2"/>
      <c r="BQ23" s="3">
        <f t="shared" si="24"/>
        <v>0</v>
      </c>
      <c r="BR23" s="2"/>
      <c r="BS23" s="2"/>
      <c r="BT23" s="2"/>
      <c r="BU23" s="2"/>
      <c r="BV23" s="2"/>
      <c r="BW23" s="15">
        <f t="shared" si="25"/>
        <v>355</v>
      </c>
      <c r="BX23" s="3">
        <f t="shared" si="26"/>
        <v>547</v>
      </c>
      <c r="BY23" s="23">
        <f t="shared" si="27"/>
        <v>233</v>
      </c>
      <c r="BZ23" s="23"/>
      <c r="CA23" s="3">
        <f t="shared" si="28"/>
        <v>46</v>
      </c>
      <c r="CB23" s="3">
        <f t="shared" si="29"/>
        <v>69</v>
      </c>
    </row>
    <row r="24" spans="2:80" x14ac:dyDescent="0.55000000000000004">
      <c r="B24" s="1" t="s">
        <v>37</v>
      </c>
      <c r="C24" s="3">
        <f t="shared" si="13"/>
        <v>620</v>
      </c>
      <c r="D24" s="2">
        <v>320</v>
      </c>
      <c r="E24" s="2">
        <v>2</v>
      </c>
      <c r="F24" s="2">
        <v>63</v>
      </c>
      <c r="G24" s="2">
        <v>232</v>
      </c>
      <c r="H24" s="2">
        <v>3</v>
      </c>
      <c r="I24" s="3">
        <f t="shared" si="14"/>
        <v>698</v>
      </c>
      <c r="J24" s="2">
        <v>394</v>
      </c>
      <c r="K24" s="2">
        <v>3</v>
      </c>
      <c r="L24" s="2">
        <v>72</v>
      </c>
      <c r="M24" s="2">
        <v>224</v>
      </c>
      <c r="N24" s="2">
        <v>5</v>
      </c>
      <c r="O24" s="3">
        <f t="shared" si="15"/>
        <v>0</v>
      </c>
      <c r="P24" s="2"/>
      <c r="Q24" s="2"/>
      <c r="R24" s="2"/>
      <c r="S24" s="2"/>
      <c r="T24" s="2"/>
      <c r="U24" s="3">
        <f t="shared" si="16"/>
        <v>0</v>
      </c>
      <c r="V24" s="2"/>
      <c r="W24" s="2"/>
      <c r="X24" s="2"/>
      <c r="Y24" s="2"/>
      <c r="Z24" s="2"/>
      <c r="AA24" s="3">
        <f t="shared" si="17"/>
        <v>0</v>
      </c>
      <c r="AB24" s="2"/>
      <c r="AC24" s="2"/>
      <c r="AD24" s="2"/>
      <c r="AE24" s="2"/>
      <c r="AF24" s="2"/>
      <c r="AG24" s="3">
        <f t="shared" si="18"/>
        <v>0</v>
      </c>
      <c r="AH24" s="2"/>
      <c r="AI24" s="2"/>
      <c r="AJ24" s="2"/>
      <c r="AK24" s="2"/>
      <c r="AL24" s="2"/>
      <c r="AM24" s="3">
        <f t="shared" si="19"/>
        <v>0</v>
      </c>
      <c r="AN24" s="2"/>
      <c r="AO24" s="2"/>
      <c r="AP24" s="2"/>
      <c r="AQ24" s="2"/>
      <c r="AR24" s="2"/>
      <c r="AS24" s="3">
        <f t="shared" si="20"/>
        <v>0</v>
      </c>
      <c r="AT24" s="2"/>
      <c r="AU24" s="2"/>
      <c r="AV24" s="2"/>
      <c r="AW24" s="2"/>
      <c r="AX24" s="2"/>
      <c r="AY24" s="3">
        <f t="shared" si="21"/>
        <v>0</v>
      </c>
      <c r="AZ24" s="2"/>
      <c r="BA24" s="2"/>
      <c r="BB24" s="2"/>
      <c r="BC24" s="2"/>
      <c r="BD24" s="2"/>
      <c r="BE24" s="3">
        <f t="shared" si="22"/>
        <v>0</v>
      </c>
      <c r="BF24" s="2"/>
      <c r="BG24" s="2"/>
      <c r="BH24" s="2"/>
      <c r="BI24" s="2"/>
      <c r="BJ24" s="2"/>
      <c r="BK24" s="3">
        <f t="shared" si="23"/>
        <v>0</v>
      </c>
      <c r="BL24" s="2"/>
      <c r="BM24" s="2"/>
      <c r="BN24" s="2"/>
      <c r="BO24" s="2"/>
      <c r="BP24" s="2"/>
      <c r="BQ24" s="3">
        <f t="shared" si="24"/>
        <v>0</v>
      </c>
      <c r="BR24" s="2"/>
      <c r="BS24" s="2"/>
      <c r="BT24" s="2"/>
      <c r="BU24" s="2"/>
      <c r="BV24" s="2"/>
      <c r="BW24" s="15">
        <f t="shared" si="25"/>
        <v>847</v>
      </c>
      <c r="BX24" s="3">
        <f t="shared" si="26"/>
        <v>1023</v>
      </c>
      <c r="BY24" s="23">
        <f t="shared" si="27"/>
        <v>396</v>
      </c>
      <c r="BZ24" s="23"/>
      <c r="CA24" s="3">
        <f t="shared" si="28"/>
        <v>66</v>
      </c>
      <c r="CB24" s="3">
        <f t="shared" si="29"/>
        <v>304</v>
      </c>
    </row>
    <row r="25" spans="2:80" x14ac:dyDescent="0.55000000000000004">
      <c r="B25" s="1" t="s">
        <v>38</v>
      </c>
      <c r="C25" s="3">
        <f t="shared" si="13"/>
        <v>453</v>
      </c>
      <c r="D25" s="2">
        <v>290</v>
      </c>
      <c r="E25" s="2">
        <v>16</v>
      </c>
      <c r="F25" s="2">
        <v>40</v>
      </c>
      <c r="G25" s="2">
        <v>43</v>
      </c>
      <c r="H25" s="2">
        <v>64</v>
      </c>
      <c r="I25" s="3">
        <f t="shared" si="14"/>
        <v>577</v>
      </c>
      <c r="J25" s="2">
        <v>356</v>
      </c>
      <c r="K25" s="2">
        <v>15</v>
      </c>
      <c r="L25" s="2">
        <v>62</v>
      </c>
      <c r="M25" s="2">
        <v>32</v>
      </c>
      <c r="N25" s="2">
        <v>112</v>
      </c>
      <c r="O25" s="3">
        <f t="shared" si="15"/>
        <v>0</v>
      </c>
      <c r="P25" s="2"/>
      <c r="Q25" s="2"/>
      <c r="R25" s="2"/>
      <c r="S25" s="2"/>
      <c r="T25" s="2"/>
      <c r="U25" s="3">
        <f t="shared" si="16"/>
        <v>0</v>
      </c>
      <c r="V25" s="2"/>
      <c r="W25" s="2"/>
      <c r="X25" s="2"/>
      <c r="Y25" s="2"/>
      <c r="Z25" s="2"/>
      <c r="AA25" s="3">
        <f t="shared" si="17"/>
        <v>0</v>
      </c>
      <c r="AB25" s="2"/>
      <c r="AC25" s="2"/>
      <c r="AD25" s="2"/>
      <c r="AE25" s="2"/>
      <c r="AF25" s="2"/>
      <c r="AG25" s="3">
        <f t="shared" si="18"/>
        <v>0</v>
      </c>
      <c r="AH25" s="2"/>
      <c r="AI25" s="2"/>
      <c r="AJ25" s="2"/>
      <c r="AK25" s="2"/>
      <c r="AL25" s="2"/>
      <c r="AM25" s="3">
        <f t="shared" si="19"/>
        <v>0</v>
      </c>
      <c r="AN25" s="2"/>
      <c r="AO25" s="2"/>
      <c r="AP25" s="2"/>
      <c r="AQ25" s="2"/>
      <c r="AR25" s="2"/>
      <c r="AS25" s="3">
        <f t="shared" si="20"/>
        <v>0</v>
      </c>
      <c r="AT25" s="2"/>
      <c r="AU25" s="2"/>
      <c r="AV25" s="2"/>
      <c r="AW25" s="2"/>
      <c r="AX25" s="2"/>
      <c r="AY25" s="3">
        <f t="shared" si="21"/>
        <v>0</v>
      </c>
      <c r="AZ25" s="2"/>
      <c r="BA25" s="2"/>
      <c r="BB25" s="2"/>
      <c r="BC25" s="2"/>
      <c r="BD25" s="2"/>
      <c r="BE25" s="3">
        <f t="shared" si="22"/>
        <v>0</v>
      </c>
      <c r="BF25" s="2"/>
      <c r="BG25" s="2"/>
      <c r="BH25" s="2"/>
      <c r="BI25" s="2"/>
      <c r="BJ25" s="2"/>
      <c r="BK25" s="3">
        <f t="shared" si="23"/>
        <v>0</v>
      </c>
      <c r="BL25" s="2"/>
      <c r="BM25" s="2"/>
      <c r="BN25" s="2"/>
      <c r="BO25" s="2"/>
      <c r="BP25" s="2"/>
      <c r="BQ25" s="3">
        <f t="shared" si="24"/>
        <v>0</v>
      </c>
      <c r="BR25" s="2"/>
      <c r="BS25" s="2"/>
      <c r="BT25" s="2"/>
      <c r="BU25" s="2"/>
      <c r="BV25" s="2"/>
      <c r="BW25" s="15">
        <f t="shared" si="25"/>
        <v>549</v>
      </c>
      <c r="BX25" s="3">
        <f t="shared" si="26"/>
        <v>979</v>
      </c>
      <c r="BY25" s="23">
        <f t="shared" si="27"/>
        <v>372</v>
      </c>
      <c r="BZ25" s="23"/>
      <c r="CA25" s="3">
        <f t="shared" si="28"/>
        <v>55</v>
      </c>
      <c r="CB25" s="3">
        <f t="shared" si="29"/>
        <v>105</v>
      </c>
    </row>
    <row r="26" spans="2:80" x14ac:dyDescent="0.55000000000000004">
      <c r="B26" s="1" t="s">
        <v>39</v>
      </c>
      <c r="C26" s="3">
        <f t="shared" si="13"/>
        <v>466</v>
      </c>
      <c r="D26" s="2">
        <v>135</v>
      </c>
      <c r="E26" s="2">
        <v>57</v>
      </c>
      <c r="F26" s="2">
        <v>11</v>
      </c>
      <c r="G26" s="2">
        <v>246</v>
      </c>
      <c r="H26" s="2">
        <v>17</v>
      </c>
      <c r="I26" s="3">
        <f t="shared" si="14"/>
        <v>497</v>
      </c>
      <c r="J26" s="2">
        <v>147</v>
      </c>
      <c r="K26" s="2">
        <v>37</v>
      </c>
      <c r="L26" s="2">
        <v>16</v>
      </c>
      <c r="M26" s="2">
        <v>270</v>
      </c>
      <c r="N26" s="2">
        <v>27</v>
      </c>
      <c r="O26" s="3">
        <f t="shared" si="15"/>
        <v>0</v>
      </c>
      <c r="P26" s="2"/>
      <c r="Q26" s="2"/>
      <c r="R26" s="2"/>
      <c r="S26" s="2"/>
      <c r="T26" s="2"/>
      <c r="U26" s="3">
        <f t="shared" si="16"/>
        <v>0</v>
      </c>
      <c r="V26" s="2"/>
      <c r="W26" s="2"/>
      <c r="X26" s="2"/>
      <c r="Y26" s="2"/>
      <c r="Z26" s="2"/>
      <c r="AA26" s="3">
        <f t="shared" si="17"/>
        <v>0</v>
      </c>
      <c r="AB26" s="2"/>
      <c r="AC26" s="2"/>
      <c r="AD26" s="2"/>
      <c r="AE26" s="2"/>
      <c r="AF26" s="2"/>
      <c r="AG26" s="3">
        <f t="shared" si="18"/>
        <v>0</v>
      </c>
      <c r="AH26" s="2"/>
      <c r="AI26" s="2"/>
      <c r="AJ26" s="2"/>
      <c r="AK26" s="2"/>
      <c r="AL26" s="2"/>
      <c r="AM26" s="3">
        <f t="shared" si="19"/>
        <v>0</v>
      </c>
      <c r="AN26" s="2"/>
      <c r="AO26" s="2"/>
      <c r="AP26" s="2"/>
      <c r="AQ26" s="2"/>
      <c r="AR26" s="2"/>
      <c r="AS26" s="3">
        <f t="shared" si="20"/>
        <v>0</v>
      </c>
      <c r="AT26" s="2"/>
      <c r="AU26" s="2"/>
      <c r="AV26" s="2"/>
      <c r="AW26" s="2"/>
      <c r="AX26" s="2"/>
      <c r="AY26" s="3">
        <f t="shared" si="21"/>
        <v>0</v>
      </c>
      <c r="AZ26" s="2"/>
      <c r="BA26" s="2"/>
      <c r="BB26" s="2"/>
      <c r="BC26" s="2"/>
      <c r="BD26" s="2"/>
      <c r="BE26" s="3">
        <f t="shared" si="22"/>
        <v>0</v>
      </c>
      <c r="BF26" s="2"/>
      <c r="BG26" s="2"/>
      <c r="BH26" s="2"/>
      <c r="BI26" s="2"/>
      <c r="BJ26" s="2"/>
      <c r="BK26" s="3">
        <f t="shared" si="23"/>
        <v>0</v>
      </c>
      <c r="BL26" s="2"/>
      <c r="BM26" s="2"/>
      <c r="BN26" s="2"/>
      <c r="BO26" s="2"/>
      <c r="BP26" s="2"/>
      <c r="BQ26" s="3">
        <f t="shared" si="24"/>
        <v>0</v>
      </c>
      <c r="BR26" s="2"/>
      <c r="BS26" s="2"/>
      <c r="BT26" s="2"/>
      <c r="BU26" s="2"/>
      <c r="BV26" s="2"/>
      <c r="BW26" s="15">
        <f t="shared" si="25"/>
        <v>753</v>
      </c>
      <c r="BX26" s="3">
        <f t="shared" si="26"/>
        <v>659</v>
      </c>
      <c r="BY26" s="23">
        <f t="shared" si="27"/>
        <v>204</v>
      </c>
      <c r="BZ26" s="23"/>
      <c r="CA26" s="3">
        <f t="shared" si="28"/>
        <v>48</v>
      </c>
      <c r="CB26" s="3">
        <f t="shared" si="29"/>
        <v>262</v>
      </c>
    </row>
    <row r="27" spans="2:80" x14ac:dyDescent="0.55000000000000004">
      <c r="B27" s="1" t="s">
        <v>40</v>
      </c>
      <c r="C27" s="3">
        <f t="shared" si="13"/>
        <v>293</v>
      </c>
      <c r="D27" s="2">
        <v>138</v>
      </c>
      <c r="E27" s="2">
        <v>46</v>
      </c>
      <c r="F27" s="2">
        <v>21</v>
      </c>
      <c r="G27" s="2">
        <v>59</v>
      </c>
      <c r="H27" s="2">
        <v>29</v>
      </c>
      <c r="I27" s="3">
        <f t="shared" si="14"/>
        <v>377</v>
      </c>
      <c r="J27" s="2">
        <v>131</v>
      </c>
      <c r="K27" s="2">
        <v>76</v>
      </c>
      <c r="L27" s="2">
        <v>20</v>
      </c>
      <c r="M27" s="2">
        <v>114</v>
      </c>
      <c r="N27" s="2">
        <v>36</v>
      </c>
      <c r="O27" s="3">
        <f t="shared" si="15"/>
        <v>0</v>
      </c>
      <c r="P27" s="2"/>
      <c r="Q27" s="2"/>
      <c r="R27" s="2"/>
      <c r="S27" s="2"/>
      <c r="T27" s="2"/>
      <c r="U27" s="3">
        <f t="shared" si="16"/>
        <v>0</v>
      </c>
      <c r="V27" s="2"/>
      <c r="W27" s="2"/>
      <c r="X27" s="2"/>
      <c r="Y27" s="2"/>
      <c r="Z27" s="2"/>
      <c r="AA27" s="3">
        <f t="shared" si="17"/>
        <v>0</v>
      </c>
      <c r="AB27" s="2"/>
      <c r="AC27" s="2"/>
      <c r="AD27" s="2"/>
      <c r="AE27" s="2"/>
      <c r="AF27" s="2"/>
      <c r="AG27" s="3">
        <f t="shared" si="18"/>
        <v>0</v>
      </c>
      <c r="AH27" s="2"/>
      <c r="AI27" s="2"/>
      <c r="AJ27" s="2"/>
      <c r="AK27" s="2"/>
      <c r="AL27" s="2"/>
      <c r="AM27" s="3">
        <f t="shared" si="19"/>
        <v>0</v>
      </c>
      <c r="AN27" s="2"/>
      <c r="AO27" s="2"/>
      <c r="AP27" s="2"/>
      <c r="AQ27" s="2"/>
      <c r="AR27" s="2"/>
      <c r="AS27" s="3">
        <f t="shared" si="20"/>
        <v>0</v>
      </c>
      <c r="AT27" s="2"/>
      <c r="AU27" s="2"/>
      <c r="AV27" s="2"/>
      <c r="AW27" s="2"/>
      <c r="AX27" s="2"/>
      <c r="AY27" s="3">
        <f t="shared" si="21"/>
        <v>0</v>
      </c>
      <c r="AZ27" s="2"/>
      <c r="BA27" s="2"/>
      <c r="BB27" s="2"/>
      <c r="BC27" s="2"/>
      <c r="BD27" s="2"/>
      <c r="BE27" s="3">
        <f t="shared" si="22"/>
        <v>0</v>
      </c>
      <c r="BF27" s="2"/>
      <c r="BG27" s="2"/>
      <c r="BH27" s="2"/>
      <c r="BI27" s="2"/>
      <c r="BJ27" s="2"/>
      <c r="BK27" s="3">
        <f t="shared" si="23"/>
        <v>0</v>
      </c>
      <c r="BL27" s="2"/>
      <c r="BM27" s="2"/>
      <c r="BN27" s="2"/>
      <c r="BO27" s="2"/>
      <c r="BP27" s="2"/>
      <c r="BQ27" s="3">
        <f t="shared" si="24"/>
        <v>0</v>
      </c>
      <c r="BR27" s="2"/>
      <c r="BS27" s="2"/>
      <c r="BT27" s="2"/>
      <c r="BU27" s="2"/>
      <c r="BV27" s="2"/>
      <c r="BW27" s="15">
        <f t="shared" si="25"/>
        <v>436</v>
      </c>
      <c r="BX27" s="3">
        <f t="shared" si="26"/>
        <v>551</v>
      </c>
      <c r="BY27" s="23">
        <f t="shared" si="27"/>
        <v>177</v>
      </c>
      <c r="BZ27" s="23"/>
      <c r="CA27" s="3">
        <f t="shared" si="28"/>
        <v>97</v>
      </c>
      <c r="CB27" s="3">
        <f t="shared" si="29"/>
        <v>79</v>
      </c>
    </row>
    <row r="28" spans="2:80" x14ac:dyDescent="0.55000000000000004">
      <c r="B28" s="1" t="s">
        <v>41</v>
      </c>
      <c r="C28" s="3">
        <f t="shared" si="13"/>
        <v>420</v>
      </c>
      <c r="D28" s="2">
        <v>341</v>
      </c>
      <c r="E28" s="2">
        <v>9</v>
      </c>
      <c r="F28" s="2">
        <v>28</v>
      </c>
      <c r="G28" s="2">
        <v>35</v>
      </c>
      <c r="H28" s="2">
        <v>7</v>
      </c>
      <c r="I28" s="3">
        <f t="shared" si="14"/>
        <v>449</v>
      </c>
      <c r="J28" s="2">
        <v>351</v>
      </c>
      <c r="K28" s="2">
        <v>8</v>
      </c>
      <c r="L28" s="2">
        <v>30</v>
      </c>
      <c r="M28" s="2">
        <v>41</v>
      </c>
      <c r="N28" s="2">
        <v>19</v>
      </c>
      <c r="O28" s="3">
        <f t="shared" si="15"/>
        <v>0</v>
      </c>
      <c r="P28" s="2"/>
      <c r="Q28" s="2"/>
      <c r="R28" s="2"/>
      <c r="S28" s="2"/>
      <c r="T28" s="2"/>
      <c r="U28" s="3">
        <f t="shared" si="16"/>
        <v>0</v>
      </c>
      <c r="V28" s="2"/>
      <c r="W28" s="2"/>
      <c r="X28" s="2"/>
      <c r="Y28" s="2"/>
      <c r="Z28" s="2"/>
      <c r="AA28" s="3">
        <f t="shared" si="17"/>
        <v>0</v>
      </c>
      <c r="AB28" s="2"/>
      <c r="AC28" s="2"/>
      <c r="AD28" s="2"/>
      <c r="AE28" s="2"/>
      <c r="AF28" s="2"/>
      <c r="AG28" s="3">
        <f t="shared" si="18"/>
        <v>0</v>
      </c>
      <c r="AH28" s="2"/>
      <c r="AI28" s="2"/>
      <c r="AJ28" s="2"/>
      <c r="AK28" s="2"/>
      <c r="AL28" s="2"/>
      <c r="AM28" s="3">
        <f t="shared" si="19"/>
        <v>0</v>
      </c>
      <c r="AN28" s="2"/>
      <c r="AO28" s="2"/>
      <c r="AP28" s="2"/>
      <c r="AQ28" s="2"/>
      <c r="AR28" s="2"/>
      <c r="AS28" s="3">
        <f t="shared" si="20"/>
        <v>0</v>
      </c>
      <c r="AT28" s="2"/>
      <c r="AU28" s="2"/>
      <c r="AV28" s="2"/>
      <c r="AW28" s="2"/>
      <c r="AX28" s="2"/>
      <c r="AY28" s="3">
        <f t="shared" si="21"/>
        <v>0</v>
      </c>
      <c r="AZ28" s="2"/>
      <c r="BA28" s="2"/>
      <c r="BB28" s="2"/>
      <c r="BC28" s="2"/>
      <c r="BD28" s="2"/>
      <c r="BE28" s="3">
        <f t="shared" si="22"/>
        <v>0</v>
      </c>
      <c r="BF28" s="2"/>
      <c r="BG28" s="2"/>
      <c r="BH28" s="2"/>
      <c r="BI28" s="2"/>
      <c r="BJ28" s="2"/>
      <c r="BK28" s="3">
        <f t="shared" si="23"/>
        <v>0</v>
      </c>
      <c r="BL28" s="2"/>
      <c r="BM28" s="2"/>
      <c r="BN28" s="2"/>
      <c r="BO28" s="2"/>
      <c r="BP28" s="2"/>
      <c r="BQ28" s="3">
        <f t="shared" si="24"/>
        <v>0</v>
      </c>
      <c r="BR28" s="2"/>
      <c r="BS28" s="2"/>
      <c r="BT28" s="2"/>
      <c r="BU28" s="2"/>
      <c r="BV28" s="2"/>
      <c r="BW28" s="15">
        <f t="shared" si="25"/>
        <v>468</v>
      </c>
      <c r="BX28" s="3">
        <f t="shared" si="26"/>
        <v>809</v>
      </c>
      <c r="BY28" s="23">
        <f t="shared" si="27"/>
        <v>360</v>
      </c>
      <c r="BZ28" s="23"/>
      <c r="CA28" s="3">
        <f t="shared" si="28"/>
        <v>36</v>
      </c>
      <c r="CB28" s="3">
        <f t="shared" si="29"/>
        <v>65</v>
      </c>
    </row>
    <row r="29" spans="2:80" x14ac:dyDescent="0.55000000000000004">
      <c r="B29" s="1" t="s">
        <v>42</v>
      </c>
      <c r="C29" s="3">
        <f t="shared" si="13"/>
        <v>306</v>
      </c>
      <c r="D29" s="2">
        <v>84</v>
      </c>
      <c r="E29" s="2">
        <v>73</v>
      </c>
      <c r="F29" s="2">
        <v>22</v>
      </c>
      <c r="G29" s="2">
        <v>109</v>
      </c>
      <c r="H29" s="2">
        <v>18</v>
      </c>
      <c r="I29" s="3">
        <f t="shared" si="14"/>
        <v>351</v>
      </c>
      <c r="J29" s="2">
        <v>85</v>
      </c>
      <c r="K29" s="2">
        <v>113</v>
      </c>
      <c r="L29" s="2">
        <v>32</v>
      </c>
      <c r="M29" s="2">
        <v>108</v>
      </c>
      <c r="N29" s="2">
        <v>13</v>
      </c>
      <c r="O29" s="3">
        <f t="shared" si="15"/>
        <v>0</v>
      </c>
      <c r="P29" s="2"/>
      <c r="Q29" s="2"/>
      <c r="R29" s="2"/>
      <c r="S29" s="2"/>
      <c r="T29" s="2"/>
      <c r="U29" s="3">
        <f t="shared" si="16"/>
        <v>0</v>
      </c>
      <c r="V29" s="2"/>
      <c r="W29" s="2"/>
      <c r="X29" s="2"/>
      <c r="Y29" s="2"/>
      <c r="Z29" s="2"/>
      <c r="AA29" s="3">
        <f t="shared" si="17"/>
        <v>0</v>
      </c>
      <c r="AB29" s="2"/>
      <c r="AC29" s="2"/>
      <c r="AD29" s="2"/>
      <c r="AE29" s="2"/>
      <c r="AF29" s="2"/>
      <c r="AG29" s="3">
        <f t="shared" si="18"/>
        <v>0</v>
      </c>
      <c r="AH29" s="2"/>
      <c r="AI29" s="2"/>
      <c r="AJ29" s="2"/>
      <c r="AK29" s="2"/>
      <c r="AL29" s="2"/>
      <c r="AM29" s="3">
        <f t="shared" si="19"/>
        <v>0</v>
      </c>
      <c r="AN29" s="2"/>
      <c r="AO29" s="2"/>
      <c r="AP29" s="2"/>
      <c r="AQ29" s="2"/>
      <c r="AR29" s="2"/>
      <c r="AS29" s="3">
        <f t="shared" si="20"/>
        <v>0</v>
      </c>
      <c r="AT29" s="2"/>
      <c r="AU29" s="2"/>
      <c r="AV29" s="2"/>
      <c r="AW29" s="2"/>
      <c r="AX29" s="2"/>
      <c r="AY29" s="3">
        <f t="shared" si="21"/>
        <v>0</v>
      </c>
      <c r="AZ29" s="2"/>
      <c r="BA29" s="2"/>
      <c r="BB29" s="2"/>
      <c r="BC29" s="2"/>
      <c r="BD29" s="2"/>
      <c r="BE29" s="3">
        <f t="shared" si="22"/>
        <v>0</v>
      </c>
      <c r="BF29" s="2"/>
      <c r="BG29" s="2"/>
      <c r="BH29" s="2"/>
      <c r="BI29" s="2"/>
      <c r="BJ29" s="2"/>
      <c r="BK29" s="3">
        <f t="shared" si="23"/>
        <v>0</v>
      </c>
      <c r="BL29" s="2"/>
      <c r="BM29" s="2"/>
      <c r="BN29" s="2"/>
      <c r="BO29" s="2"/>
      <c r="BP29" s="2"/>
      <c r="BQ29" s="3">
        <f t="shared" si="24"/>
        <v>0</v>
      </c>
      <c r="BR29" s="2"/>
      <c r="BS29" s="2"/>
      <c r="BT29" s="2"/>
      <c r="BU29" s="2"/>
      <c r="BV29" s="2"/>
      <c r="BW29" s="15">
        <f t="shared" si="25"/>
        <v>432</v>
      </c>
      <c r="BX29" s="3">
        <f t="shared" si="26"/>
        <v>448</v>
      </c>
      <c r="BY29" s="23">
        <f t="shared" si="27"/>
        <v>158</v>
      </c>
      <c r="BZ29" s="23"/>
      <c r="CA29" s="3">
        <f t="shared" si="28"/>
        <v>135</v>
      </c>
      <c r="CB29" s="3">
        <f t="shared" si="29"/>
        <v>141</v>
      </c>
    </row>
    <row r="30" spans="2:80" x14ac:dyDescent="0.55000000000000004">
      <c r="B30" s="1" t="s">
        <v>43</v>
      </c>
      <c r="C30" s="3">
        <f t="shared" si="13"/>
        <v>325</v>
      </c>
      <c r="D30" s="2">
        <v>156</v>
      </c>
      <c r="E30" s="2">
        <v>23</v>
      </c>
      <c r="F30" s="2">
        <v>20</v>
      </c>
      <c r="G30" s="2">
        <v>82</v>
      </c>
      <c r="H30" s="2">
        <v>44</v>
      </c>
      <c r="I30" s="3">
        <f t="shared" si="14"/>
        <v>362</v>
      </c>
      <c r="J30" s="2">
        <v>152</v>
      </c>
      <c r="K30" s="2">
        <v>14</v>
      </c>
      <c r="L30" s="2">
        <v>30</v>
      </c>
      <c r="M30" s="2">
        <v>108</v>
      </c>
      <c r="N30" s="2">
        <v>58</v>
      </c>
      <c r="O30" s="3">
        <f t="shared" si="15"/>
        <v>0</v>
      </c>
      <c r="P30" s="2"/>
      <c r="Q30" s="2"/>
      <c r="R30" s="2"/>
      <c r="S30" s="2"/>
      <c r="T30" s="2"/>
      <c r="U30" s="3">
        <f t="shared" si="16"/>
        <v>0</v>
      </c>
      <c r="V30" s="2"/>
      <c r="W30" s="2"/>
      <c r="X30" s="2"/>
      <c r="Y30" s="2"/>
      <c r="Z30" s="2"/>
      <c r="AA30" s="3">
        <f t="shared" si="17"/>
        <v>0</v>
      </c>
      <c r="AB30" s="2"/>
      <c r="AC30" s="2"/>
      <c r="AD30" s="2"/>
      <c r="AE30" s="2"/>
      <c r="AF30" s="2"/>
      <c r="AG30" s="3">
        <f t="shared" si="18"/>
        <v>0</v>
      </c>
      <c r="AH30" s="2"/>
      <c r="AI30" s="2"/>
      <c r="AJ30" s="2"/>
      <c r="AK30" s="2"/>
      <c r="AL30" s="2"/>
      <c r="AM30" s="3">
        <f t="shared" si="19"/>
        <v>0</v>
      </c>
      <c r="AN30" s="2"/>
      <c r="AO30" s="2"/>
      <c r="AP30" s="2"/>
      <c r="AQ30" s="2"/>
      <c r="AR30" s="2"/>
      <c r="AS30" s="3">
        <f t="shared" si="20"/>
        <v>0</v>
      </c>
      <c r="AT30" s="2"/>
      <c r="AU30" s="2"/>
      <c r="AV30" s="2"/>
      <c r="AW30" s="2"/>
      <c r="AX30" s="2"/>
      <c r="AY30" s="3">
        <f t="shared" si="21"/>
        <v>0</v>
      </c>
      <c r="AZ30" s="2"/>
      <c r="BA30" s="2"/>
      <c r="BB30" s="2"/>
      <c r="BC30" s="2"/>
      <c r="BD30" s="2"/>
      <c r="BE30" s="3">
        <f t="shared" si="22"/>
        <v>0</v>
      </c>
      <c r="BF30" s="2"/>
      <c r="BG30" s="2"/>
      <c r="BH30" s="2"/>
      <c r="BI30" s="2"/>
      <c r="BJ30" s="2"/>
      <c r="BK30" s="3">
        <f t="shared" si="23"/>
        <v>0</v>
      </c>
      <c r="BL30" s="2"/>
      <c r="BM30" s="2"/>
      <c r="BN30" s="2"/>
      <c r="BO30" s="2"/>
      <c r="BP30" s="2"/>
      <c r="BQ30" s="3">
        <f t="shared" si="24"/>
        <v>0</v>
      </c>
      <c r="BR30" s="2"/>
      <c r="BS30" s="2"/>
      <c r="BT30" s="2"/>
      <c r="BU30" s="2"/>
      <c r="BV30" s="2"/>
      <c r="BW30" s="15">
        <f t="shared" si="25"/>
        <v>477</v>
      </c>
      <c r="BX30" s="3">
        <f t="shared" si="26"/>
        <v>576</v>
      </c>
      <c r="BY30" s="23">
        <f t="shared" si="27"/>
        <v>175</v>
      </c>
      <c r="BZ30" s="23"/>
      <c r="CA30" s="3">
        <f t="shared" si="28"/>
        <v>34</v>
      </c>
      <c r="CB30" s="3">
        <f t="shared" si="29"/>
        <v>112</v>
      </c>
    </row>
    <row r="31" spans="2:80" x14ac:dyDescent="0.55000000000000004">
      <c r="B31" s="1" t="s">
        <v>44</v>
      </c>
      <c r="C31" s="3">
        <f t="shared" si="13"/>
        <v>429</v>
      </c>
      <c r="D31" s="2">
        <v>192</v>
      </c>
      <c r="E31" s="2">
        <v>42</v>
      </c>
      <c r="F31" s="2">
        <v>59</v>
      </c>
      <c r="G31" s="2">
        <v>114</v>
      </c>
      <c r="H31" s="2">
        <v>22</v>
      </c>
      <c r="I31" s="3">
        <f t="shared" si="14"/>
        <v>571</v>
      </c>
      <c r="J31" s="2">
        <v>228</v>
      </c>
      <c r="K31" s="2">
        <v>38</v>
      </c>
      <c r="L31" s="2">
        <v>65</v>
      </c>
      <c r="M31" s="2">
        <v>165</v>
      </c>
      <c r="N31" s="2">
        <v>75</v>
      </c>
      <c r="O31" s="3">
        <f t="shared" si="15"/>
        <v>0</v>
      </c>
      <c r="P31" s="2"/>
      <c r="Q31" s="2"/>
      <c r="R31" s="2"/>
      <c r="S31" s="2"/>
      <c r="T31" s="2"/>
      <c r="U31" s="3">
        <f t="shared" si="16"/>
        <v>0</v>
      </c>
      <c r="V31" s="2"/>
      <c r="W31" s="2"/>
      <c r="X31" s="2"/>
      <c r="Y31" s="2"/>
      <c r="Z31" s="2"/>
      <c r="AA31" s="3">
        <f t="shared" si="17"/>
        <v>0</v>
      </c>
      <c r="AB31" s="2"/>
      <c r="AC31" s="2"/>
      <c r="AD31" s="2"/>
      <c r="AE31" s="2"/>
      <c r="AF31" s="2"/>
      <c r="AG31" s="3">
        <f t="shared" si="18"/>
        <v>0</v>
      </c>
      <c r="AH31" s="2"/>
      <c r="AI31" s="2"/>
      <c r="AJ31" s="2"/>
      <c r="AK31" s="2"/>
      <c r="AL31" s="2"/>
      <c r="AM31" s="3">
        <f t="shared" si="19"/>
        <v>0</v>
      </c>
      <c r="AN31" s="2"/>
      <c r="AO31" s="2"/>
      <c r="AP31" s="2"/>
      <c r="AQ31" s="2"/>
      <c r="AR31" s="2"/>
      <c r="AS31" s="3">
        <f t="shared" si="20"/>
        <v>0</v>
      </c>
      <c r="AT31" s="2"/>
      <c r="AU31" s="2"/>
      <c r="AV31" s="2"/>
      <c r="AW31" s="2"/>
      <c r="AX31" s="2"/>
      <c r="AY31" s="3">
        <f t="shared" si="21"/>
        <v>0</v>
      </c>
      <c r="AZ31" s="2"/>
      <c r="BA31" s="2"/>
      <c r="BB31" s="2"/>
      <c r="BC31" s="2"/>
      <c r="BD31" s="2"/>
      <c r="BE31" s="3">
        <f t="shared" si="22"/>
        <v>0</v>
      </c>
      <c r="BF31" s="2"/>
      <c r="BG31" s="2"/>
      <c r="BH31" s="2"/>
      <c r="BI31" s="2"/>
      <c r="BJ31" s="2"/>
      <c r="BK31" s="3">
        <f t="shared" si="23"/>
        <v>0</v>
      </c>
      <c r="BL31" s="2"/>
      <c r="BM31" s="2"/>
      <c r="BN31" s="2"/>
      <c r="BO31" s="2"/>
      <c r="BP31" s="2"/>
      <c r="BQ31" s="3">
        <f t="shared" si="24"/>
        <v>0</v>
      </c>
      <c r="BR31" s="2"/>
      <c r="BS31" s="2"/>
      <c r="BT31" s="2"/>
      <c r="BU31" s="2"/>
      <c r="BV31" s="2"/>
      <c r="BW31" s="15">
        <f t="shared" si="25"/>
        <v>616</v>
      </c>
      <c r="BX31" s="3">
        <f t="shared" si="26"/>
        <v>838</v>
      </c>
      <c r="BY31" s="23">
        <f t="shared" si="27"/>
        <v>270</v>
      </c>
      <c r="BZ31" s="23"/>
      <c r="CA31" s="3">
        <f t="shared" si="28"/>
        <v>97</v>
      </c>
      <c r="CB31" s="3">
        <f t="shared" si="29"/>
        <v>179</v>
      </c>
    </row>
    <row r="32" spans="2:80" x14ac:dyDescent="0.55000000000000004">
      <c r="B32" s="1" t="s">
        <v>45</v>
      </c>
      <c r="C32" s="3">
        <f t="shared" si="13"/>
        <v>389</v>
      </c>
      <c r="D32" s="2">
        <v>190</v>
      </c>
      <c r="E32" s="2">
        <v>16</v>
      </c>
      <c r="F32" s="2">
        <v>74</v>
      </c>
      <c r="G32" s="2">
        <v>31</v>
      </c>
      <c r="H32" s="2">
        <v>78</v>
      </c>
      <c r="I32" s="3">
        <f t="shared" si="14"/>
        <v>510</v>
      </c>
      <c r="J32" s="2">
        <v>201</v>
      </c>
      <c r="K32" s="2">
        <v>17</v>
      </c>
      <c r="L32" s="2">
        <v>94</v>
      </c>
      <c r="M32" s="2">
        <v>72</v>
      </c>
      <c r="N32" s="2">
        <v>126</v>
      </c>
      <c r="O32" s="3">
        <f t="shared" si="15"/>
        <v>0</v>
      </c>
      <c r="P32" s="2"/>
      <c r="Q32" s="2"/>
      <c r="R32" s="2"/>
      <c r="S32" s="2"/>
      <c r="T32" s="2"/>
      <c r="U32" s="3">
        <f t="shared" si="16"/>
        <v>0</v>
      </c>
      <c r="V32" s="2"/>
      <c r="W32" s="2"/>
      <c r="X32" s="2"/>
      <c r="Y32" s="2"/>
      <c r="Z32" s="2"/>
      <c r="AA32" s="3">
        <f t="shared" si="17"/>
        <v>0</v>
      </c>
      <c r="AB32" s="2"/>
      <c r="AC32" s="2"/>
      <c r="AD32" s="2"/>
      <c r="AE32" s="2"/>
      <c r="AF32" s="2"/>
      <c r="AG32" s="3">
        <f t="shared" si="18"/>
        <v>0</v>
      </c>
      <c r="AH32" s="2"/>
      <c r="AI32" s="2"/>
      <c r="AJ32" s="2"/>
      <c r="AK32" s="2"/>
      <c r="AL32" s="2"/>
      <c r="AM32" s="3">
        <f t="shared" si="19"/>
        <v>0</v>
      </c>
      <c r="AN32" s="2"/>
      <c r="AO32" s="2"/>
      <c r="AP32" s="2"/>
      <c r="AQ32" s="2"/>
      <c r="AR32" s="2"/>
      <c r="AS32" s="3">
        <f t="shared" si="20"/>
        <v>0</v>
      </c>
      <c r="AT32" s="2"/>
      <c r="AU32" s="2"/>
      <c r="AV32" s="2"/>
      <c r="AW32" s="2"/>
      <c r="AX32" s="2"/>
      <c r="AY32" s="3">
        <f t="shared" si="21"/>
        <v>0</v>
      </c>
      <c r="AZ32" s="2"/>
      <c r="BA32" s="2"/>
      <c r="BB32" s="2"/>
      <c r="BC32" s="2"/>
      <c r="BD32" s="2"/>
      <c r="BE32" s="3">
        <f t="shared" si="22"/>
        <v>0</v>
      </c>
      <c r="BF32" s="2"/>
      <c r="BG32" s="2"/>
      <c r="BH32" s="2"/>
      <c r="BI32" s="2"/>
      <c r="BJ32" s="2"/>
      <c r="BK32" s="3">
        <f t="shared" si="23"/>
        <v>0</v>
      </c>
      <c r="BL32" s="2"/>
      <c r="BM32" s="2"/>
      <c r="BN32" s="2"/>
      <c r="BO32" s="2"/>
      <c r="BP32" s="2"/>
      <c r="BQ32" s="3">
        <f t="shared" si="24"/>
        <v>0</v>
      </c>
      <c r="BR32" s="2"/>
      <c r="BS32" s="2"/>
      <c r="BT32" s="2"/>
      <c r="BU32" s="2"/>
      <c r="BV32" s="2"/>
      <c r="BW32" s="15">
        <f t="shared" si="25"/>
        <v>539</v>
      </c>
      <c r="BX32" s="3">
        <f t="shared" si="26"/>
        <v>826</v>
      </c>
      <c r="BY32" s="23">
        <f t="shared" si="27"/>
        <v>217</v>
      </c>
      <c r="BZ32" s="23"/>
      <c r="CA32" s="3">
        <f t="shared" si="28"/>
        <v>91</v>
      </c>
      <c r="CB32" s="3">
        <f t="shared" si="29"/>
        <v>125</v>
      </c>
    </row>
    <row r="33" spans="2:80" x14ac:dyDescent="0.55000000000000004">
      <c r="B33" s="1" t="s">
        <v>46</v>
      </c>
      <c r="C33" s="3">
        <f t="shared" si="13"/>
        <v>282</v>
      </c>
      <c r="D33" s="2">
        <v>201</v>
      </c>
      <c r="E33" s="2">
        <v>8</v>
      </c>
      <c r="F33" s="2">
        <v>30</v>
      </c>
      <c r="G33" s="2">
        <v>36</v>
      </c>
      <c r="H33" s="2">
        <v>7</v>
      </c>
      <c r="I33" s="3">
        <f t="shared" si="14"/>
        <v>388</v>
      </c>
      <c r="J33" s="2">
        <v>264</v>
      </c>
      <c r="K33" s="2">
        <v>4</v>
      </c>
      <c r="L33" s="2">
        <v>53</v>
      </c>
      <c r="M33" s="2">
        <v>49</v>
      </c>
      <c r="N33" s="2">
        <v>18</v>
      </c>
      <c r="O33" s="3">
        <f t="shared" si="15"/>
        <v>0</v>
      </c>
      <c r="P33" s="2"/>
      <c r="Q33" s="2"/>
      <c r="R33" s="2"/>
      <c r="S33" s="2"/>
      <c r="T33" s="2"/>
      <c r="U33" s="3">
        <f t="shared" si="16"/>
        <v>0</v>
      </c>
      <c r="V33" s="2"/>
      <c r="W33" s="2"/>
      <c r="X33" s="2"/>
      <c r="Y33" s="2"/>
      <c r="Z33" s="2"/>
      <c r="AA33" s="3">
        <f t="shared" si="17"/>
        <v>0</v>
      </c>
      <c r="AB33" s="2"/>
      <c r="AC33" s="2"/>
      <c r="AD33" s="2"/>
      <c r="AE33" s="2"/>
      <c r="AF33" s="2"/>
      <c r="AG33" s="3">
        <f t="shared" si="18"/>
        <v>0</v>
      </c>
      <c r="AH33" s="2"/>
      <c r="AI33" s="2"/>
      <c r="AJ33" s="2"/>
      <c r="AK33" s="2"/>
      <c r="AL33" s="2"/>
      <c r="AM33" s="3">
        <f t="shared" si="19"/>
        <v>0</v>
      </c>
      <c r="AN33" s="2"/>
      <c r="AO33" s="2"/>
      <c r="AP33" s="2"/>
      <c r="AQ33" s="2"/>
      <c r="AR33" s="2"/>
      <c r="AS33" s="3">
        <f t="shared" si="20"/>
        <v>0</v>
      </c>
      <c r="AT33" s="2"/>
      <c r="AU33" s="2"/>
      <c r="AV33" s="2"/>
      <c r="AW33" s="2"/>
      <c r="AX33" s="2"/>
      <c r="AY33" s="3">
        <f t="shared" si="21"/>
        <v>0</v>
      </c>
      <c r="AZ33" s="2"/>
      <c r="BA33" s="2"/>
      <c r="BB33" s="2"/>
      <c r="BC33" s="2"/>
      <c r="BD33" s="2"/>
      <c r="BE33" s="3">
        <f t="shared" si="22"/>
        <v>0</v>
      </c>
      <c r="BF33" s="2"/>
      <c r="BG33" s="2"/>
      <c r="BH33" s="2"/>
      <c r="BI33" s="2"/>
      <c r="BJ33" s="2"/>
      <c r="BK33" s="3">
        <f t="shared" si="23"/>
        <v>0</v>
      </c>
      <c r="BL33" s="2"/>
      <c r="BM33" s="2"/>
      <c r="BN33" s="2"/>
      <c r="BO33" s="2"/>
      <c r="BP33" s="2"/>
      <c r="BQ33" s="3">
        <f t="shared" si="24"/>
        <v>0</v>
      </c>
      <c r="BR33" s="2"/>
      <c r="BS33" s="2"/>
      <c r="BT33" s="2"/>
      <c r="BU33" s="2"/>
      <c r="BV33" s="2"/>
      <c r="BW33" s="15">
        <f t="shared" si="25"/>
        <v>338</v>
      </c>
      <c r="BX33" s="3">
        <f t="shared" si="26"/>
        <v>607</v>
      </c>
      <c r="BY33" s="23">
        <f t="shared" si="27"/>
        <v>272</v>
      </c>
      <c r="BZ33" s="23"/>
      <c r="CA33" s="3">
        <f t="shared" si="28"/>
        <v>34</v>
      </c>
      <c r="CB33" s="3">
        <f t="shared" si="29"/>
        <v>89</v>
      </c>
    </row>
    <row r="34" spans="2:80" x14ac:dyDescent="0.55000000000000004">
      <c r="B34" s="1" t="s">
        <v>47</v>
      </c>
      <c r="C34" s="3">
        <f t="shared" si="13"/>
        <v>795</v>
      </c>
      <c r="D34" s="2">
        <v>116</v>
      </c>
      <c r="E34" s="2">
        <v>61</v>
      </c>
      <c r="F34" s="2">
        <v>21</v>
      </c>
      <c r="G34" s="2">
        <v>233</v>
      </c>
      <c r="H34" s="2">
        <v>364</v>
      </c>
      <c r="I34" s="3">
        <f t="shared" si="14"/>
        <v>477</v>
      </c>
      <c r="J34" s="2">
        <v>125</v>
      </c>
      <c r="K34" s="2">
        <v>61</v>
      </c>
      <c r="L34" s="2">
        <v>44</v>
      </c>
      <c r="M34" s="2">
        <v>103</v>
      </c>
      <c r="N34" s="2">
        <v>144</v>
      </c>
      <c r="O34" s="3">
        <f t="shared" si="15"/>
        <v>0</v>
      </c>
      <c r="P34" s="2"/>
      <c r="Q34" s="2"/>
      <c r="R34" s="2"/>
      <c r="S34" s="2"/>
      <c r="T34" s="2"/>
      <c r="U34" s="3">
        <f t="shared" si="16"/>
        <v>0</v>
      </c>
      <c r="V34" s="2"/>
      <c r="W34" s="2"/>
      <c r="X34" s="2"/>
      <c r="Y34" s="2"/>
      <c r="Z34" s="2"/>
      <c r="AA34" s="3">
        <f t="shared" si="17"/>
        <v>0</v>
      </c>
      <c r="AB34" s="2"/>
      <c r="AC34" s="2"/>
      <c r="AD34" s="2"/>
      <c r="AE34" s="2"/>
      <c r="AF34" s="2"/>
      <c r="AG34" s="3">
        <f t="shared" si="18"/>
        <v>0</v>
      </c>
      <c r="AH34" s="2"/>
      <c r="AI34" s="2"/>
      <c r="AJ34" s="2"/>
      <c r="AK34" s="2"/>
      <c r="AL34" s="2"/>
      <c r="AM34" s="3">
        <f t="shared" si="19"/>
        <v>0</v>
      </c>
      <c r="AN34" s="2"/>
      <c r="AO34" s="2"/>
      <c r="AP34" s="2"/>
      <c r="AQ34" s="2"/>
      <c r="AR34" s="2"/>
      <c r="AS34" s="3">
        <f t="shared" si="20"/>
        <v>0</v>
      </c>
      <c r="AT34" s="2"/>
      <c r="AU34" s="2"/>
      <c r="AV34" s="2"/>
      <c r="AW34" s="2"/>
      <c r="AX34" s="2"/>
      <c r="AY34" s="3">
        <f t="shared" si="21"/>
        <v>0</v>
      </c>
      <c r="AZ34" s="2"/>
      <c r="BA34" s="2"/>
      <c r="BB34" s="2"/>
      <c r="BC34" s="2"/>
      <c r="BD34" s="2"/>
      <c r="BE34" s="3">
        <f t="shared" si="22"/>
        <v>0</v>
      </c>
      <c r="BF34" s="2"/>
      <c r="BG34" s="2"/>
      <c r="BH34" s="2"/>
      <c r="BI34" s="2"/>
      <c r="BJ34" s="2"/>
      <c r="BK34" s="3">
        <f t="shared" si="23"/>
        <v>0</v>
      </c>
      <c r="BL34" s="2"/>
      <c r="BM34" s="2"/>
      <c r="BN34" s="2"/>
      <c r="BO34" s="2"/>
      <c r="BP34" s="2"/>
      <c r="BQ34" s="3">
        <f t="shared" si="24"/>
        <v>0</v>
      </c>
      <c r="BR34" s="2"/>
      <c r="BS34" s="2"/>
      <c r="BT34" s="2"/>
      <c r="BU34" s="2"/>
      <c r="BV34" s="2"/>
      <c r="BW34" s="15">
        <f t="shared" si="25"/>
        <v>1262</v>
      </c>
      <c r="BX34" s="3">
        <f t="shared" si="26"/>
        <v>737</v>
      </c>
      <c r="BY34" s="23">
        <f t="shared" si="27"/>
        <v>186</v>
      </c>
      <c r="BZ34" s="23"/>
      <c r="CA34" s="3">
        <f t="shared" si="28"/>
        <v>82</v>
      </c>
      <c r="CB34" s="3">
        <f t="shared" si="29"/>
        <v>277</v>
      </c>
    </row>
    <row r="35" spans="2:80" x14ac:dyDescent="0.55000000000000004">
      <c r="B35" s="1" t="s">
        <v>48</v>
      </c>
      <c r="C35" s="3">
        <f t="shared" si="13"/>
        <v>404</v>
      </c>
      <c r="D35" s="2">
        <v>196</v>
      </c>
      <c r="E35" s="2">
        <v>11</v>
      </c>
      <c r="F35" s="2">
        <v>42</v>
      </c>
      <c r="G35" s="2">
        <v>106</v>
      </c>
      <c r="H35" s="2">
        <v>49</v>
      </c>
      <c r="I35" s="3">
        <f t="shared" si="14"/>
        <v>414</v>
      </c>
      <c r="J35" s="2">
        <v>158</v>
      </c>
      <c r="K35" s="2">
        <v>19</v>
      </c>
      <c r="L35" s="2">
        <v>16</v>
      </c>
      <c r="M35" s="2">
        <v>154</v>
      </c>
      <c r="N35" s="2">
        <v>67</v>
      </c>
      <c r="O35" s="3">
        <f t="shared" si="15"/>
        <v>0</v>
      </c>
      <c r="P35" s="2"/>
      <c r="Q35" s="2"/>
      <c r="R35" s="2"/>
      <c r="S35" s="2"/>
      <c r="T35" s="2"/>
      <c r="U35" s="3">
        <f t="shared" si="16"/>
        <v>0</v>
      </c>
      <c r="V35" s="2"/>
      <c r="W35" s="2"/>
      <c r="X35" s="2"/>
      <c r="Y35" s="2"/>
      <c r="Z35" s="2"/>
      <c r="AA35" s="3">
        <f t="shared" si="17"/>
        <v>0</v>
      </c>
      <c r="AB35" s="2"/>
      <c r="AC35" s="2"/>
      <c r="AD35" s="2"/>
      <c r="AE35" s="2"/>
      <c r="AF35" s="2"/>
      <c r="AG35" s="3">
        <f t="shared" si="18"/>
        <v>0</v>
      </c>
      <c r="AH35" s="2"/>
      <c r="AI35" s="2"/>
      <c r="AJ35" s="2"/>
      <c r="AK35" s="2"/>
      <c r="AL35" s="2"/>
      <c r="AM35" s="3">
        <f t="shared" si="19"/>
        <v>0</v>
      </c>
      <c r="AN35" s="2"/>
      <c r="AO35" s="2"/>
      <c r="AP35" s="2"/>
      <c r="AQ35" s="2"/>
      <c r="AR35" s="2"/>
      <c r="AS35" s="3">
        <f t="shared" si="20"/>
        <v>0</v>
      </c>
      <c r="AT35" s="2"/>
      <c r="AU35" s="2"/>
      <c r="AV35" s="2"/>
      <c r="AW35" s="2"/>
      <c r="AX35" s="2"/>
      <c r="AY35" s="3">
        <f t="shared" si="21"/>
        <v>0</v>
      </c>
      <c r="AZ35" s="2"/>
      <c r="BA35" s="2"/>
      <c r="BB35" s="2"/>
      <c r="BC35" s="2"/>
      <c r="BD35" s="2"/>
      <c r="BE35" s="3">
        <f t="shared" si="22"/>
        <v>0</v>
      </c>
      <c r="BF35" s="2"/>
      <c r="BG35" s="2"/>
      <c r="BH35" s="2"/>
      <c r="BI35" s="2"/>
      <c r="BJ35" s="2"/>
      <c r="BK35" s="3">
        <f t="shared" si="23"/>
        <v>0</v>
      </c>
      <c r="BL35" s="2"/>
      <c r="BM35" s="2"/>
      <c r="BN35" s="2"/>
      <c r="BO35" s="2"/>
      <c r="BP35" s="2"/>
      <c r="BQ35" s="3">
        <f t="shared" si="24"/>
        <v>0</v>
      </c>
      <c r="BR35" s="2"/>
      <c r="BS35" s="2"/>
      <c r="BT35" s="2"/>
      <c r="BU35" s="2"/>
      <c r="BV35" s="2"/>
      <c r="BW35" s="15">
        <f t="shared" si="25"/>
        <v>607</v>
      </c>
      <c r="BX35" s="3">
        <f t="shared" si="26"/>
        <v>677</v>
      </c>
      <c r="BY35" s="23">
        <f t="shared" si="27"/>
        <v>169</v>
      </c>
      <c r="BZ35" s="23"/>
      <c r="CA35" s="3">
        <f t="shared" si="28"/>
        <v>61</v>
      </c>
      <c r="CB35" s="3">
        <f t="shared" si="29"/>
        <v>122</v>
      </c>
    </row>
    <row r="36" spans="2:80" x14ac:dyDescent="0.55000000000000004">
      <c r="B36" s="1" t="s">
        <v>49</v>
      </c>
      <c r="C36" s="3">
        <f t="shared" si="13"/>
        <v>229</v>
      </c>
      <c r="D36" s="2">
        <v>123</v>
      </c>
      <c r="E36" s="2">
        <v>25</v>
      </c>
      <c r="F36" s="2">
        <v>31</v>
      </c>
      <c r="G36" s="2">
        <v>35</v>
      </c>
      <c r="H36" s="2">
        <v>15</v>
      </c>
      <c r="I36" s="3">
        <f t="shared" si="14"/>
        <v>324</v>
      </c>
      <c r="J36" s="2">
        <v>153</v>
      </c>
      <c r="K36" s="2">
        <v>39</v>
      </c>
      <c r="L36" s="2">
        <v>52</v>
      </c>
      <c r="M36" s="2">
        <v>52</v>
      </c>
      <c r="N36" s="2">
        <v>28</v>
      </c>
      <c r="O36" s="3">
        <f t="shared" si="15"/>
        <v>0</v>
      </c>
      <c r="P36" s="2"/>
      <c r="Q36" s="2"/>
      <c r="R36" s="2"/>
      <c r="S36" s="2"/>
      <c r="T36" s="2"/>
      <c r="U36" s="3">
        <f t="shared" si="16"/>
        <v>0</v>
      </c>
      <c r="V36" s="2"/>
      <c r="W36" s="2"/>
      <c r="X36" s="2"/>
      <c r="Y36" s="2"/>
      <c r="Z36" s="2"/>
      <c r="AA36" s="3">
        <f t="shared" si="17"/>
        <v>0</v>
      </c>
      <c r="AB36" s="2"/>
      <c r="AC36" s="2"/>
      <c r="AD36" s="2"/>
      <c r="AE36" s="2"/>
      <c r="AF36" s="2"/>
      <c r="AG36" s="3">
        <f t="shared" si="18"/>
        <v>0</v>
      </c>
      <c r="AH36" s="2"/>
      <c r="AI36" s="2"/>
      <c r="AJ36" s="2"/>
      <c r="AK36" s="2"/>
      <c r="AL36" s="2"/>
      <c r="AM36" s="3">
        <f t="shared" si="19"/>
        <v>0</v>
      </c>
      <c r="AN36" s="2"/>
      <c r="AO36" s="2"/>
      <c r="AP36" s="2"/>
      <c r="AQ36" s="2"/>
      <c r="AR36" s="2"/>
      <c r="AS36" s="3">
        <f t="shared" si="20"/>
        <v>0</v>
      </c>
      <c r="AT36" s="2"/>
      <c r="AU36" s="2"/>
      <c r="AV36" s="2"/>
      <c r="AW36" s="2"/>
      <c r="AX36" s="2"/>
      <c r="AY36" s="3">
        <f t="shared" si="21"/>
        <v>0</v>
      </c>
      <c r="AZ36" s="2"/>
      <c r="BA36" s="2"/>
      <c r="BB36" s="2"/>
      <c r="BC36" s="2"/>
      <c r="BD36" s="2"/>
      <c r="BE36" s="3">
        <f t="shared" si="22"/>
        <v>0</v>
      </c>
      <c r="BF36" s="2"/>
      <c r="BG36" s="2"/>
      <c r="BH36" s="2"/>
      <c r="BI36" s="2"/>
      <c r="BJ36" s="2"/>
      <c r="BK36" s="3">
        <f t="shared" si="23"/>
        <v>0</v>
      </c>
      <c r="BL36" s="2"/>
      <c r="BM36" s="2"/>
      <c r="BN36" s="2"/>
      <c r="BO36" s="2"/>
      <c r="BP36" s="2"/>
      <c r="BQ36" s="3">
        <f t="shared" si="24"/>
        <v>0</v>
      </c>
      <c r="BR36" s="2"/>
      <c r="BS36" s="2"/>
      <c r="BT36" s="2"/>
      <c r="BU36" s="2"/>
      <c r="BV36" s="2"/>
      <c r="BW36" s="15">
        <f t="shared" si="25"/>
        <v>296</v>
      </c>
      <c r="BX36" s="3">
        <f t="shared" si="26"/>
        <v>475</v>
      </c>
      <c r="BY36" s="23">
        <f t="shared" si="27"/>
        <v>178</v>
      </c>
      <c r="BZ36" s="23"/>
      <c r="CA36" s="3">
        <f t="shared" si="28"/>
        <v>70</v>
      </c>
      <c r="CB36" s="3">
        <f t="shared" si="29"/>
        <v>87</v>
      </c>
    </row>
    <row r="37" spans="2:80" x14ac:dyDescent="0.55000000000000004">
      <c r="B37" s="1" t="s">
        <v>50</v>
      </c>
      <c r="C37" s="3">
        <f t="shared" si="13"/>
        <v>466</v>
      </c>
      <c r="D37" s="2">
        <v>251</v>
      </c>
      <c r="E37" s="2">
        <v>13</v>
      </c>
      <c r="F37" s="2">
        <v>120</v>
      </c>
      <c r="G37" s="2">
        <v>80</v>
      </c>
      <c r="H37" s="2">
        <v>2</v>
      </c>
      <c r="I37" s="3">
        <f t="shared" si="14"/>
        <v>505</v>
      </c>
      <c r="J37" s="2">
        <v>268</v>
      </c>
      <c r="K37" s="2">
        <v>27</v>
      </c>
      <c r="L37" s="2">
        <v>151</v>
      </c>
      <c r="M37" s="2">
        <v>59</v>
      </c>
      <c r="N37" s="2">
        <v>0</v>
      </c>
      <c r="O37" s="3">
        <f t="shared" si="15"/>
        <v>0</v>
      </c>
      <c r="P37" s="2"/>
      <c r="Q37" s="2"/>
      <c r="R37" s="2"/>
      <c r="S37" s="2"/>
      <c r="T37" s="2"/>
      <c r="U37" s="3">
        <f t="shared" si="16"/>
        <v>0</v>
      </c>
      <c r="V37" s="2"/>
      <c r="W37" s="2"/>
      <c r="X37" s="2"/>
      <c r="Y37" s="2"/>
      <c r="Z37" s="2"/>
      <c r="AA37" s="3">
        <f t="shared" si="17"/>
        <v>0</v>
      </c>
      <c r="AB37" s="2"/>
      <c r="AC37" s="2"/>
      <c r="AD37" s="2"/>
      <c r="AE37" s="2"/>
      <c r="AF37" s="2"/>
      <c r="AG37" s="3">
        <f t="shared" si="18"/>
        <v>0</v>
      </c>
      <c r="AH37" s="2"/>
      <c r="AI37" s="2"/>
      <c r="AJ37" s="2"/>
      <c r="AK37" s="2"/>
      <c r="AL37" s="2"/>
      <c r="AM37" s="3">
        <f t="shared" si="19"/>
        <v>0</v>
      </c>
      <c r="AN37" s="2"/>
      <c r="AO37" s="2"/>
      <c r="AP37" s="2"/>
      <c r="AQ37" s="2"/>
      <c r="AR37" s="2"/>
      <c r="AS37" s="3">
        <f t="shared" si="20"/>
        <v>0</v>
      </c>
      <c r="AT37" s="2"/>
      <c r="AU37" s="2"/>
      <c r="AV37" s="2"/>
      <c r="AW37" s="2"/>
      <c r="AX37" s="2"/>
      <c r="AY37" s="3">
        <f t="shared" si="21"/>
        <v>0</v>
      </c>
      <c r="AZ37" s="2"/>
      <c r="BA37" s="2"/>
      <c r="BB37" s="2"/>
      <c r="BC37" s="2"/>
      <c r="BD37" s="2"/>
      <c r="BE37" s="3">
        <f t="shared" si="22"/>
        <v>0</v>
      </c>
      <c r="BF37" s="2"/>
      <c r="BG37" s="2"/>
      <c r="BH37" s="2"/>
      <c r="BI37" s="2"/>
      <c r="BJ37" s="2"/>
      <c r="BK37" s="3">
        <f t="shared" si="23"/>
        <v>0</v>
      </c>
      <c r="BL37" s="2"/>
      <c r="BM37" s="2"/>
      <c r="BN37" s="2"/>
      <c r="BO37" s="2"/>
      <c r="BP37" s="2"/>
      <c r="BQ37" s="3">
        <f t="shared" si="24"/>
        <v>0</v>
      </c>
      <c r="BR37" s="2"/>
      <c r="BS37" s="2"/>
      <c r="BT37" s="2"/>
      <c r="BU37" s="2"/>
      <c r="BV37" s="2"/>
      <c r="BW37" s="15">
        <f t="shared" si="25"/>
        <v>527</v>
      </c>
      <c r="BX37" s="3">
        <f t="shared" si="26"/>
        <v>756</v>
      </c>
      <c r="BY37" s="23">
        <f t="shared" si="27"/>
        <v>281</v>
      </c>
      <c r="BZ37" s="23"/>
      <c r="CA37" s="3">
        <f t="shared" si="28"/>
        <v>147</v>
      </c>
      <c r="CB37" s="3">
        <f t="shared" si="29"/>
        <v>231</v>
      </c>
    </row>
    <row r="38" spans="2:80" x14ac:dyDescent="0.55000000000000004">
      <c r="B38" s="1" t="s">
        <v>51</v>
      </c>
      <c r="C38" s="3">
        <f t="shared" si="13"/>
        <v>1480</v>
      </c>
      <c r="D38" s="2">
        <v>253</v>
      </c>
      <c r="E38" s="2"/>
      <c r="F38" s="2">
        <v>860</v>
      </c>
      <c r="G38" s="2">
        <v>367</v>
      </c>
      <c r="H38" s="2"/>
      <c r="I38" s="3">
        <f t="shared" si="14"/>
        <v>1375</v>
      </c>
      <c r="J38" s="2">
        <v>229</v>
      </c>
      <c r="K38" s="2">
        <v>0</v>
      </c>
      <c r="L38" s="2">
        <v>821</v>
      </c>
      <c r="M38" s="2">
        <v>325</v>
      </c>
      <c r="N38" s="2">
        <v>0</v>
      </c>
      <c r="O38" s="3">
        <f t="shared" si="15"/>
        <v>0</v>
      </c>
      <c r="P38" s="2"/>
      <c r="Q38" s="2"/>
      <c r="R38" s="2"/>
      <c r="S38" s="2"/>
      <c r="T38" s="2"/>
      <c r="U38" s="3">
        <f t="shared" si="16"/>
        <v>0</v>
      </c>
      <c r="V38" s="2"/>
      <c r="W38" s="2"/>
      <c r="X38" s="2"/>
      <c r="Y38" s="2"/>
      <c r="Z38" s="2"/>
      <c r="AA38" s="3">
        <f t="shared" si="17"/>
        <v>0</v>
      </c>
      <c r="AB38" s="2"/>
      <c r="AC38" s="2"/>
      <c r="AD38" s="2"/>
      <c r="AE38" s="2"/>
      <c r="AF38" s="2"/>
      <c r="AG38" s="3">
        <f t="shared" si="18"/>
        <v>0</v>
      </c>
      <c r="AH38" s="2"/>
      <c r="AI38" s="2"/>
      <c r="AJ38" s="2"/>
      <c r="AK38" s="2"/>
      <c r="AL38" s="2"/>
      <c r="AM38" s="3">
        <f t="shared" si="19"/>
        <v>0</v>
      </c>
      <c r="AN38" s="2"/>
      <c r="AO38" s="2"/>
      <c r="AP38" s="2"/>
      <c r="AQ38" s="2"/>
      <c r="AR38" s="2"/>
      <c r="AS38" s="3">
        <f t="shared" si="20"/>
        <v>0</v>
      </c>
      <c r="AT38" s="2"/>
      <c r="AU38" s="2"/>
      <c r="AV38" s="2"/>
      <c r="AW38" s="2"/>
      <c r="AX38" s="2"/>
      <c r="AY38" s="3">
        <f t="shared" si="21"/>
        <v>0</v>
      </c>
      <c r="AZ38" s="2"/>
      <c r="BA38" s="2"/>
      <c r="BB38" s="2"/>
      <c r="BC38" s="2"/>
      <c r="BD38" s="2"/>
      <c r="BE38" s="3">
        <f t="shared" si="22"/>
        <v>0</v>
      </c>
      <c r="BF38" s="2"/>
      <c r="BG38" s="2"/>
      <c r="BH38" s="2"/>
      <c r="BI38" s="2"/>
      <c r="BJ38" s="2"/>
      <c r="BK38" s="3">
        <f t="shared" si="23"/>
        <v>0</v>
      </c>
      <c r="BL38" s="2"/>
      <c r="BM38" s="2"/>
      <c r="BN38" s="2"/>
      <c r="BO38" s="2"/>
      <c r="BP38" s="2"/>
      <c r="BQ38" s="3">
        <f t="shared" si="24"/>
        <v>0</v>
      </c>
      <c r="BR38" s="2"/>
      <c r="BS38" s="2"/>
      <c r="BT38" s="2"/>
      <c r="BU38" s="2"/>
      <c r="BV38" s="2"/>
      <c r="BW38" s="15">
        <f t="shared" si="25"/>
        <v>1805</v>
      </c>
      <c r="BX38" s="3">
        <f t="shared" si="26"/>
        <v>1628</v>
      </c>
      <c r="BY38" s="23">
        <f t="shared" si="27"/>
        <v>229</v>
      </c>
      <c r="BZ38" s="23"/>
      <c r="CA38" s="3">
        <f t="shared" si="28"/>
        <v>860</v>
      </c>
      <c r="CB38" s="3">
        <f t="shared" si="29"/>
        <v>1188</v>
      </c>
    </row>
    <row r="39" spans="2:80" x14ac:dyDescent="0.55000000000000004">
      <c r="B39" s="1" t="s">
        <v>52</v>
      </c>
      <c r="C39" s="3">
        <f t="shared" si="13"/>
        <v>340</v>
      </c>
      <c r="D39" s="2">
        <v>194</v>
      </c>
      <c r="E39" s="2">
        <v>5</v>
      </c>
      <c r="F39" s="2">
        <v>94</v>
      </c>
      <c r="G39" s="2">
        <v>47</v>
      </c>
      <c r="H39" s="2"/>
      <c r="I39" s="3">
        <f t="shared" si="14"/>
        <v>416</v>
      </c>
      <c r="J39" s="2">
        <v>239</v>
      </c>
      <c r="K39" s="2">
        <v>7</v>
      </c>
      <c r="L39" s="2">
        <v>121</v>
      </c>
      <c r="M39" s="2">
        <v>47</v>
      </c>
      <c r="N39" s="2">
        <v>2</v>
      </c>
      <c r="O39" s="3">
        <f t="shared" si="15"/>
        <v>0</v>
      </c>
      <c r="P39" s="2"/>
      <c r="Q39" s="2"/>
      <c r="R39" s="2"/>
      <c r="S39" s="2"/>
      <c r="T39" s="2"/>
      <c r="U39" s="3">
        <f t="shared" si="16"/>
        <v>0</v>
      </c>
      <c r="V39" s="2"/>
      <c r="W39" s="2"/>
      <c r="X39" s="2"/>
      <c r="Y39" s="2"/>
      <c r="Z39" s="2"/>
      <c r="AA39" s="3">
        <f t="shared" si="17"/>
        <v>0</v>
      </c>
      <c r="AB39" s="2"/>
      <c r="AC39" s="2"/>
      <c r="AD39" s="2"/>
      <c r="AE39" s="2"/>
      <c r="AF39" s="2"/>
      <c r="AG39" s="3">
        <f t="shared" si="18"/>
        <v>0</v>
      </c>
      <c r="AH39" s="2"/>
      <c r="AI39" s="2"/>
      <c r="AJ39" s="2"/>
      <c r="AK39" s="2"/>
      <c r="AL39" s="2"/>
      <c r="AM39" s="3">
        <f t="shared" si="19"/>
        <v>0</v>
      </c>
      <c r="AN39" s="2"/>
      <c r="AO39" s="2"/>
      <c r="AP39" s="2"/>
      <c r="AQ39" s="2"/>
      <c r="AR39" s="2"/>
      <c r="AS39" s="3">
        <f t="shared" si="20"/>
        <v>0</v>
      </c>
      <c r="AT39" s="2"/>
      <c r="AU39" s="2"/>
      <c r="AV39" s="2"/>
      <c r="AW39" s="2"/>
      <c r="AX39" s="2"/>
      <c r="AY39" s="3">
        <f t="shared" si="21"/>
        <v>0</v>
      </c>
      <c r="AZ39" s="2"/>
      <c r="BA39" s="2"/>
      <c r="BB39" s="2"/>
      <c r="BC39" s="2"/>
      <c r="BD39" s="2"/>
      <c r="BE39" s="3">
        <f t="shared" si="22"/>
        <v>0</v>
      </c>
      <c r="BF39" s="2"/>
      <c r="BG39" s="2"/>
      <c r="BH39" s="2"/>
      <c r="BI39" s="2"/>
      <c r="BJ39" s="2"/>
      <c r="BK39" s="3">
        <f t="shared" si="23"/>
        <v>0</v>
      </c>
      <c r="BL39" s="2"/>
      <c r="BM39" s="2"/>
      <c r="BN39" s="2"/>
      <c r="BO39" s="2"/>
      <c r="BP39" s="2"/>
      <c r="BQ39" s="3">
        <f t="shared" si="24"/>
        <v>0</v>
      </c>
      <c r="BR39" s="2"/>
      <c r="BS39" s="2"/>
      <c r="BT39" s="2"/>
      <c r="BU39" s="2"/>
      <c r="BV39" s="2"/>
      <c r="BW39" s="15">
        <f t="shared" si="25"/>
        <v>387</v>
      </c>
      <c r="BX39" s="3">
        <f t="shared" si="26"/>
        <v>612</v>
      </c>
      <c r="BY39" s="23">
        <f t="shared" si="27"/>
        <v>244</v>
      </c>
      <c r="BZ39" s="23"/>
      <c r="CA39" s="3">
        <f t="shared" si="28"/>
        <v>101</v>
      </c>
      <c r="CB39" s="3">
        <f t="shared" si="29"/>
        <v>168</v>
      </c>
    </row>
    <row r="40" spans="2:80" x14ac:dyDescent="0.55000000000000004">
      <c r="B40" s="1" t="s">
        <v>53</v>
      </c>
      <c r="C40" s="3">
        <f t="shared" si="13"/>
        <v>742</v>
      </c>
      <c r="D40" s="2">
        <v>250</v>
      </c>
      <c r="E40" s="2">
        <v>17</v>
      </c>
      <c r="F40" s="2">
        <v>221</v>
      </c>
      <c r="G40" s="2">
        <v>166</v>
      </c>
      <c r="H40" s="2">
        <v>88</v>
      </c>
      <c r="I40" s="3">
        <f t="shared" si="14"/>
        <v>724</v>
      </c>
      <c r="J40" s="2">
        <v>260</v>
      </c>
      <c r="K40" s="2">
        <v>12</v>
      </c>
      <c r="L40" s="2">
        <v>216</v>
      </c>
      <c r="M40" s="2">
        <v>168</v>
      </c>
      <c r="N40" s="2">
        <v>68</v>
      </c>
      <c r="O40" s="3">
        <f t="shared" si="15"/>
        <v>0</v>
      </c>
      <c r="P40" s="2"/>
      <c r="Q40" s="2"/>
      <c r="R40" s="2"/>
      <c r="S40" s="2"/>
      <c r="T40" s="2"/>
      <c r="U40" s="3">
        <f t="shared" si="16"/>
        <v>0</v>
      </c>
      <c r="V40" s="2"/>
      <c r="W40" s="2"/>
      <c r="X40" s="2"/>
      <c r="Y40" s="2"/>
      <c r="Z40" s="2"/>
      <c r="AA40" s="3">
        <f t="shared" si="17"/>
        <v>0</v>
      </c>
      <c r="AB40" s="2"/>
      <c r="AC40" s="2"/>
      <c r="AD40" s="2"/>
      <c r="AE40" s="2"/>
      <c r="AF40" s="2"/>
      <c r="AG40" s="3">
        <f t="shared" si="18"/>
        <v>0</v>
      </c>
      <c r="AH40" s="2"/>
      <c r="AI40" s="2"/>
      <c r="AJ40" s="2"/>
      <c r="AK40" s="2"/>
      <c r="AL40" s="2"/>
      <c r="AM40" s="3">
        <f t="shared" si="19"/>
        <v>0</v>
      </c>
      <c r="AN40" s="2"/>
      <c r="AO40" s="2"/>
      <c r="AP40" s="2"/>
      <c r="AQ40" s="2"/>
      <c r="AR40" s="2"/>
      <c r="AS40" s="3">
        <f t="shared" si="20"/>
        <v>0</v>
      </c>
      <c r="AT40" s="2"/>
      <c r="AU40" s="2"/>
      <c r="AV40" s="2"/>
      <c r="AW40" s="2"/>
      <c r="AX40" s="2"/>
      <c r="AY40" s="3">
        <f t="shared" si="21"/>
        <v>0</v>
      </c>
      <c r="AZ40" s="2"/>
      <c r="BA40" s="2"/>
      <c r="BB40" s="2"/>
      <c r="BC40" s="2"/>
      <c r="BD40" s="2"/>
      <c r="BE40" s="3">
        <f t="shared" si="22"/>
        <v>0</v>
      </c>
      <c r="BF40" s="2"/>
      <c r="BG40" s="2"/>
      <c r="BH40" s="2"/>
      <c r="BI40" s="2"/>
      <c r="BJ40" s="2"/>
      <c r="BK40" s="3">
        <f t="shared" si="23"/>
        <v>0</v>
      </c>
      <c r="BL40" s="2"/>
      <c r="BM40" s="2"/>
      <c r="BN40" s="2"/>
      <c r="BO40" s="2"/>
      <c r="BP40" s="2"/>
      <c r="BQ40" s="3">
        <f t="shared" si="24"/>
        <v>0</v>
      </c>
      <c r="BR40" s="2"/>
      <c r="BS40" s="2"/>
      <c r="BT40" s="2"/>
      <c r="BU40" s="2"/>
      <c r="BV40" s="2"/>
      <c r="BW40" s="15">
        <f t="shared" si="25"/>
        <v>998</v>
      </c>
      <c r="BX40" s="3">
        <f t="shared" si="26"/>
        <v>1042</v>
      </c>
      <c r="BY40" s="23">
        <f t="shared" si="27"/>
        <v>277</v>
      </c>
      <c r="BZ40" s="23"/>
      <c r="CA40" s="3">
        <f t="shared" si="28"/>
        <v>233</v>
      </c>
      <c r="CB40" s="3">
        <f t="shared" si="29"/>
        <v>382</v>
      </c>
    </row>
    <row r="41" spans="2:80" x14ac:dyDescent="0.55000000000000004">
      <c r="B41" s="1" t="s">
        <v>54</v>
      </c>
      <c r="C41" s="3">
        <f t="shared" si="13"/>
        <v>312</v>
      </c>
      <c r="D41" s="2">
        <v>141</v>
      </c>
      <c r="E41" s="2">
        <v>25</v>
      </c>
      <c r="F41" s="2">
        <v>7</v>
      </c>
      <c r="G41" s="2">
        <v>131</v>
      </c>
      <c r="H41" s="2">
        <v>8</v>
      </c>
      <c r="I41" s="3">
        <f t="shared" si="14"/>
        <v>349</v>
      </c>
      <c r="J41" s="2">
        <v>166</v>
      </c>
      <c r="K41" s="2">
        <v>40</v>
      </c>
      <c r="L41" s="2">
        <v>14</v>
      </c>
      <c r="M41" s="2">
        <v>115</v>
      </c>
      <c r="N41" s="2">
        <v>14</v>
      </c>
      <c r="O41" s="3">
        <f t="shared" si="15"/>
        <v>0</v>
      </c>
      <c r="P41" s="2"/>
      <c r="Q41" s="2"/>
      <c r="R41" s="2"/>
      <c r="S41" s="2"/>
      <c r="T41" s="2"/>
      <c r="U41" s="3">
        <f t="shared" si="16"/>
        <v>0</v>
      </c>
      <c r="V41" s="2"/>
      <c r="W41" s="2"/>
      <c r="X41" s="2"/>
      <c r="Y41" s="2"/>
      <c r="Z41" s="2"/>
      <c r="AA41" s="3">
        <f t="shared" si="17"/>
        <v>0</v>
      </c>
      <c r="AB41" s="2"/>
      <c r="AC41" s="2"/>
      <c r="AD41" s="2"/>
      <c r="AE41" s="2"/>
      <c r="AF41" s="2"/>
      <c r="AG41" s="3">
        <f t="shared" si="18"/>
        <v>0</v>
      </c>
      <c r="AH41" s="2"/>
      <c r="AI41" s="2"/>
      <c r="AJ41" s="2"/>
      <c r="AK41" s="2"/>
      <c r="AL41" s="2"/>
      <c r="AM41" s="3">
        <f t="shared" si="19"/>
        <v>0</v>
      </c>
      <c r="AN41" s="2"/>
      <c r="AO41" s="2"/>
      <c r="AP41" s="2"/>
      <c r="AQ41" s="2"/>
      <c r="AR41" s="2"/>
      <c r="AS41" s="3">
        <f t="shared" si="20"/>
        <v>0</v>
      </c>
      <c r="AT41" s="2"/>
      <c r="AU41" s="2"/>
      <c r="AV41" s="2"/>
      <c r="AW41" s="2"/>
      <c r="AX41" s="2"/>
      <c r="AY41" s="3">
        <f t="shared" si="21"/>
        <v>0</v>
      </c>
      <c r="AZ41" s="2"/>
      <c r="BA41" s="2"/>
      <c r="BB41" s="2"/>
      <c r="BC41" s="2"/>
      <c r="BD41" s="2"/>
      <c r="BE41" s="3">
        <f t="shared" si="22"/>
        <v>0</v>
      </c>
      <c r="BF41" s="2"/>
      <c r="BG41" s="2"/>
      <c r="BH41" s="2"/>
      <c r="BI41" s="2"/>
      <c r="BJ41" s="2"/>
      <c r="BK41" s="3">
        <f t="shared" si="23"/>
        <v>0</v>
      </c>
      <c r="BL41" s="2"/>
      <c r="BM41" s="2"/>
      <c r="BN41" s="2"/>
      <c r="BO41" s="2"/>
      <c r="BP41" s="2"/>
      <c r="BQ41" s="3">
        <f t="shared" si="24"/>
        <v>0</v>
      </c>
      <c r="BR41" s="2"/>
      <c r="BS41" s="2"/>
      <c r="BT41" s="2"/>
      <c r="BU41" s="2"/>
      <c r="BV41" s="2"/>
      <c r="BW41" s="15">
        <f t="shared" si="25"/>
        <v>435</v>
      </c>
      <c r="BX41" s="3">
        <f t="shared" si="26"/>
        <v>504</v>
      </c>
      <c r="BY41" s="23">
        <f t="shared" si="27"/>
        <v>191</v>
      </c>
      <c r="BZ41" s="23"/>
      <c r="CA41" s="3">
        <f t="shared" si="28"/>
        <v>47</v>
      </c>
      <c r="CB41" s="3">
        <f t="shared" si="29"/>
        <v>145</v>
      </c>
    </row>
    <row r="42" spans="2:80" x14ac:dyDescent="0.55000000000000004">
      <c r="B42" s="1" t="s">
        <v>55</v>
      </c>
      <c r="C42" s="3">
        <f t="shared" si="13"/>
        <v>448</v>
      </c>
      <c r="D42" s="2">
        <v>206</v>
      </c>
      <c r="E42" s="2">
        <v>19</v>
      </c>
      <c r="F42" s="2">
        <v>44</v>
      </c>
      <c r="G42" s="2">
        <v>78</v>
      </c>
      <c r="H42" s="2">
        <v>101</v>
      </c>
      <c r="I42" s="3">
        <f t="shared" si="14"/>
        <v>465</v>
      </c>
      <c r="J42" s="2">
        <v>227</v>
      </c>
      <c r="K42" s="2">
        <v>33</v>
      </c>
      <c r="L42" s="2">
        <v>66</v>
      </c>
      <c r="M42" s="2">
        <v>60</v>
      </c>
      <c r="N42" s="2">
        <v>79</v>
      </c>
      <c r="O42" s="3">
        <f t="shared" si="15"/>
        <v>0</v>
      </c>
      <c r="P42" s="2"/>
      <c r="Q42" s="2"/>
      <c r="R42" s="2"/>
      <c r="S42" s="2"/>
      <c r="T42" s="2"/>
      <c r="U42" s="3">
        <f t="shared" si="16"/>
        <v>0</v>
      </c>
      <c r="V42" s="2"/>
      <c r="W42" s="2"/>
      <c r="X42" s="2"/>
      <c r="Y42" s="2"/>
      <c r="Z42" s="2"/>
      <c r="AA42" s="3">
        <f t="shared" si="17"/>
        <v>0</v>
      </c>
      <c r="AB42" s="2"/>
      <c r="AC42" s="2"/>
      <c r="AD42" s="2"/>
      <c r="AE42" s="2"/>
      <c r="AF42" s="2"/>
      <c r="AG42" s="3">
        <f t="shared" si="18"/>
        <v>0</v>
      </c>
      <c r="AH42" s="2"/>
      <c r="AI42" s="2"/>
      <c r="AJ42" s="2"/>
      <c r="AK42" s="2"/>
      <c r="AL42" s="2"/>
      <c r="AM42" s="3">
        <f t="shared" si="19"/>
        <v>0</v>
      </c>
      <c r="AN42" s="2"/>
      <c r="AO42" s="2"/>
      <c r="AP42" s="2"/>
      <c r="AQ42" s="2"/>
      <c r="AR42" s="2"/>
      <c r="AS42" s="3">
        <f t="shared" si="20"/>
        <v>0</v>
      </c>
      <c r="AT42" s="2"/>
      <c r="AU42" s="2"/>
      <c r="AV42" s="2"/>
      <c r="AW42" s="2"/>
      <c r="AX42" s="2"/>
      <c r="AY42" s="3">
        <f t="shared" si="21"/>
        <v>0</v>
      </c>
      <c r="AZ42" s="2"/>
      <c r="BA42" s="2"/>
      <c r="BB42" s="2"/>
      <c r="BC42" s="2"/>
      <c r="BD42" s="2"/>
      <c r="BE42" s="3">
        <f t="shared" si="22"/>
        <v>0</v>
      </c>
      <c r="BF42" s="2"/>
      <c r="BG42" s="2"/>
      <c r="BH42" s="2"/>
      <c r="BI42" s="2"/>
      <c r="BJ42" s="2"/>
      <c r="BK42" s="3">
        <f t="shared" si="23"/>
        <v>0</v>
      </c>
      <c r="BL42" s="2"/>
      <c r="BM42" s="2"/>
      <c r="BN42" s="2"/>
      <c r="BO42" s="2"/>
      <c r="BP42" s="2"/>
      <c r="BQ42" s="3">
        <f t="shared" si="24"/>
        <v>0</v>
      </c>
      <c r="BR42" s="2"/>
      <c r="BS42" s="2"/>
      <c r="BT42" s="2"/>
      <c r="BU42" s="2"/>
      <c r="BV42" s="2"/>
      <c r="BW42" s="15">
        <f t="shared" si="25"/>
        <v>609</v>
      </c>
      <c r="BX42" s="3">
        <f t="shared" si="26"/>
        <v>750</v>
      </c>
      <c r="BY42" s="23">
        <f t="shared" si="27"/>
        <v>246</v>
      </c>
      <c r="BZ42" s="23"/>
      <c r="CA42" s="3">
        <f t="shared" si="28"/>
        <v>77</v>
      </c>
      <c r="CB42" s="3">
        <f t="shared" si="29"/>
        <v>144</v>
      </c>
    </row>
    <row r="43" spans="2:80" x14ac:dyDescent="0.55000000000000004">
      <c r="B43" s="1" t="s">
        <v>56</v>
      </c>
      <c r="C43" s="3">
        <f t="shared" si="13"/>
        <v>223</v>
      </c>
      <c r="D43" s="2">
        <v>68</v>
      </c>
      <c r="E43" s="2">
        <v>84</v>
      </c>
      <c r="F43" s="2">
        <v>12</v>
      </c>
      <c r="G43" s="2">
        <v>43</v>
      </c>
      <c r="H43" s="2">
        <v>16</v>
      </c>
      <c r="I43" s="3">
        <f t="shared" si="14"/>
        <v>266</v>
      </c>
      <c r="J43" s="2">
        <v>82</v>
      </c>
      <c r="K43" s="2">
        <v>82</v>
      </c>
      <c r="L43" s="2">
        <v>24</v>
      </c>
      <c r="M43" s="2">
        <v>51</v>
      </c>
      <c r="N43" s="2">
        <v>27</v>
      </c>
      <c r="O43" s="3">
        <f t="shared" si="15"/>
        <v>0</v>
      </c>
      <c r="P43" s="2"/>
      <c r="Q43" s="2"/>
      <c r="R43" s="2"/>
      <c r="S43" s="2"/>
      <c r="T43" s="2"/>
      <c r="U43" s="3">
        <f t="shared" si="16"/>
        <v>0</v>
      </c>
      <c r="V43" s="2"/>
      <c r="W43" s="2"/>
      <c r="X43" s="2"/>
      <c r="Y43" s="2"/>
      <c r="Z43" s="2"/>
      <c r="AA43" s="3">
        <f t="shared" si="17"/>
        <v>0</v>
      </c>
      <c r="AB43" s="2"/>
      <c r="AC43" s="2"/>
      <c r="AD43" s="2"/>
      <c r="AE43" s="2"/>
      <c r="AF43" s="2"/>
      <c r="AG43" s="3">
        <f t="shared" si="18"/>
        <v>0</v>
      </c>
      <c r="AH43" s="2"/>
      <c r="AI43" s="2"/>
      <c r="AJ43" s="2"/>
      <c r="AK43" s="2"/>
      <c r="AL43" s="2"/>
      <c r="AM43" s="3">
        <f t="shared" si="19"/>
        <v>0</v>
      </c>
      <c r="AN43" s="2"/>
      <c r="AO43" s="2"/>
      <c r="AP43" s="2"/>
      <c r="AQ43" s="2"/>
      <c r="AR43" s="2"/>
      <c r="AS43" s="3">
        <f t="shared" si="20"/>
        <v>0</v>
      </c>
      <c r="AT43" s="2"/>
      <c r="AU43" s="2"/>
      <c r="AV43" s="2"/>
      <c r="AW43" s="2"/>
      <c r="AX43" s="2"/>
      <c r="AY43" s="3">
        <f t="shared" si="21"/>
        <v>0</v>
      </c>
      <c r="AZ43" s="2"/>
      <c r="BA43" s="2"/>
      <c r="BB43" s="2"/>
      <c r="BC43" s="2"/>
      <c r="BD43" s="2"/>
      <c r="BE43" s="3">
        <f t="shared" si="22"/>
        <v>0</v>
      </c>
      <c r="BF43" s="2"/>
      <c r="BG43" s="2"/>
      <c r="BH43" s="2"/>
      <c r="BI43" s="2"/>
      <c r="BJ43" s="2"/>
      <c r="BK43" s="3">
        <f t="shared" si="23"/>
        <v>0</v>
      </c>
      <c r="BL43" s="2"/>
      <c r="BM43" s="2"/>
      <c r="BN43" s="2"/>
      <c r="BO43" s="2"/>
      <c r="BP43" s="2"/>
      <c r="BQ43" s="3">
        <f t="shared" si="24"/>
        <v>0</v>
      </c>
      <c r="BR43" s="2"/>
      <c r="BS43" s="2"/>
      <c r="BT43" s="2"/>
      <c r="BU43" s="2"/>
      <c r="BV43" s="2"/>
      <c r="BW43" s="15">
        <f t="shared" si="25"/>
        <v>290</v>
      </c>
      <c r="BX43" s="3">
        <f t="shared" si="26"/>
        <v>361</v>
      </c>
      <c r="BY43" s="23">
        <f t="shared" si="27"/>
        <v>166</v>
      </c>
      <c r="BZ43" s="23"/>
      <c r="CA43" s="3">
        <f t="shared" si="28"/>
        <v>94</v>
      </c>
      <c r="CB43" s="3">
        <f t="shared" si="29"/>
        <v>67</v>
      </c>
    </row>
    <row r="44" spans="2:80" x14ac:dyDescent="0.55000000000000004">
      <c r="B44" s="1" t="s">
        <v>57</v>
      </c>
      <c r="C44" s="3">
        <f t="shared" si="13"/>
        <v>358</v>
      </c>
      <c r="D44" s="2">
        <v>132</v>
      </c>
      <c r="E44" s="2">
        <v>73</v>
      </c>
      <c r="F44" s="2">
        <v>34</v>
      </c>
      <c r="G44" s="2">
        <v>100</v>
      </c>
      <c r="H44" s="2">
        <v>19</v>
      </c>
      <c r="I44" s="3">
        <f t="shared" si="14"/>
        <v>405</v>
      </c>
      <c r="J44" s="2">
        <v>190</v>
      </c>
      <c r="K44" s="2">
        <v>76</v>
      </c>
      <c r="L44" s="2">
        <v>32</v>
      </c>
      <c r="M44" s="2">
        <v>100</v>
      </c>
      <c r="N44" s="2">
        <v>7</v>
      </c>
      <c r="O44" s="3">
        <f t="shared" si="15"/>
        <v>0</v>
      </c>
      <c r="P44" s="2"/>
      <c r="Q44" s="2"/>
      <c r="R44" s="2"/>
      <c r="S44" s="2"/>
      <c r="T44" s="2"/>
      <c r="U44" s="3">
        <f t="shared" si="16"/>
        <v>0</v>
      </c>
      <c r="V44" s="2"/>
      <c r="W44" s="2"/>
      <c r="X44" s="2"/>
      <c r="Y44" s="2"/>
      <c r="Z44" s="2"/>
      <c r="AA44" s="3">
        <f t="shared" si="17"/>
        <v>0</v>
      </c>
      <c r="AB44" s="2"/>
      <c r="AC44" s="2"/>
      <c r="AD44" s="2"/>
      <c r="AE44" s="2"/>
      <c r="AF44" s="2"/>
      <c r="AG44" s="3">
        <f t="shared" si="18"/>
        <v>0</v>
      </c>
      <c r="AH44" s="2"/>
      <c r="AI44" s="2"/>
      <c r="AJ44" s="2"/>
      <c r="AK44" s="2"/>
      <c r="AL44" s="2"/>
      <c r="AM44" s="3">
        <f t="shared" si="19"/>
        <v>0</v>
      </c>
      <c r="AN44" s="2"/>
      <c r="AO44" s="2"/>
      <c r="AP44" s="2"/>
      <c r="AQ44" s="2"/>
      <c r="AR44" s="2"/>
      <c r="AS44" s="3">
        <f t="shared" si="20"/>
        <v>0</v>
      </c>
      <c r="AT44" s="2"/>
      <c r="AU44" s="2"/>
      <c r="AV44" s="2"/>
      <c r="AW44" s="2"/>
      <c r="AX44" s="2"/>
      <c r="AY44" s="3">
        <f t="shared" si="21"/>
        <v>0</v>
      </c>
      <c r="AZ44" s="2"/>
      <c r="BA44" s="2"/>
      <c r="BB44" s="2"/>
      <c r="BC44" s="2"/>
      <c r="BD44" s="2"/>
      <c r="BE44" s="3">
        <f t="shared" si="22"/>
        <v>0</v>
      </c>
      <c r="BF44" s="2"/>
      <c r="BG44" s="2"/>
      <c r="BH44" s="2"/>
      <c r="BI44" s="2"/>
      <c r="BJ44" s="2"/>
      <c r="BK44" s="3">
        <f t="shared" si="23"/>
        <v>0</v>
      </c>
      <c r="BL44" s="2"/>
      <c r="BM44" s="2"/>
      <c r="BN44" s="2"/>
      <c r="BO44" s="2"/>
      <c r="BP44" s="2"/>
      <c r="BQ44" s="3">
        <f t="shared" si="24"/>
        <v>0</v>
      </c>
      <c r="BR44" s="2"/>
      <c r="BS44" s="2"/>
      <c r="BT44" s="2"/>
      <c r="BU44" s="2"/>
      <c r="BV44" s="2"/>
      <c r="BW44" s="15">
        <f t="shared" si="25"/>
        <v>477</v>
      </c>
      <c r="BX44" s="3">
        <f t="shared" si="26"/>
        <v>544</v>
      </c>
      <c r="BY44" s="23">
        <f t="shared" si="27"/>
        <v>263</v>
      </c>
      <c r="BZ44" s="23"/>
      <c r="CA44" s="3">
        <f t="shared" si="28"/>
        <v>110</v>
      </c>
      <c r="CB44" s="3">
        <f t="shared" si="29"/>
        <v>132</v>
      </c>
    </row>
    <row r="45" spans="2:80" x14ac:dyDescent="0.55000000000000004">
      <c r="B45" s="1" t="s">
        <v>58</v>
      </c>
      <c r="C45" s="3">
        <f t="shared" si="13"/>
        <v>2078</v>
      </c>
      <c r="D45" s="2">
        <v>355</v>
      </c>
      <c r="E45" s="2"/>
      <c r="F45" s="2">
        <v>1174</v>
      </c>
      <c r="G45" s="2">
        <v>126</v>
      </c>
      <c r="H45" s="2">
        <v>423</v>
      </c>
      <c r="I45" s="3">
        <f t="shared" si="14"/>
        <v>2286</v>
      </c>
      <c r="J45" s="2">
        <v>398</v>
      </c>
      <c r="K45" s="2">
        <v>0</v>
      </c>
      <c r="L45" s="2">
        <v>1281</v>
      </c>
      <c r="M45" s="2">
        <v>112</v>
      </c>
      <c r="N45" s="2">
        <v>495</v>
      </c>
      <c r="O45" s="3">
        <f t="shared" si="15"/>
        <v>0</v>
      </c>
      <c r="P45" s="2"/>
      <c r="Q45" s="2"/>
      <c r="R45" s="2"/>
      <c r="S45" s="2"/>
      <c r="T45" s="2"/>
      <c r="U45" s="3">
        <f t="shared" si="16"/>
        <v>0</v>
      </c>
      <c r="V45" s="2"/>
      <c r="W45" s="2"/>
      <c r="X45" s="2"/>
      <c r="Y45" s="2"/>
      <c r="Z45" s="2"/>
      <c r="AA45" s="3">
        <f t="shared" si="17"/>
        <v>0</v>
      </c>
      <c r="AB45" s="2"/>
      <c r="AC45" s="2"/>
      <c r="AD45" s="2"/>
      <c r="AE45" s="2"/>
      <c r="AF45" s="2"/>
      <c r="AG45" s="3">
        <f t="shared" si="18"/>
        <v>0</v>
      </c>
      <c r="AH45" s="2"/>
      <c r="AI45" s="2"/>
      <c r="AJ45" s="2"/>
      <c r="AK45" s="2"/>
      <c r="AL45" s="2"/>
      <c r="AM45" s="3">
        <f t="shared" si="19"/>
        <v>0</v>
      </c>
      <c r="AN45" s="2"/>
      <c r="AO45" s="2"/>
      <c r="AP45" s="2"/>
      <c r="AQ45" s="2"/>
      <c r="AR45" s="2"/>
      <c r="AS45" s="3">
        <f t="shared" si="20"/>
        <v>0</v>
      </c>
      <c r="AT45" s="2"/>
      <c r="AU45" s="2"/>
      <c r="AV45" s="2"/>
      <c r="AW45" s="2"/>
      <c r="AX45" s="2"/>
      <c r="AY45" s="3">
        <f t="shared" si="21"/>
        <v>0</v>
      </c>
      <c r="AZ45" s="2"/>
      <c r="BA45" s="2"/>
      <c r="BB45" s="2"/>
      <c r="BC45" s="2"/>
      <c r="BD45" s="2"/>
      <c r="BE45" s="3">
        <f t="shared" si="22"/>
        <v>0</v>
      </c>
      <c r="BF45" s="2"/>
      <c r="BG45" s="2"/>
      <c r="BH45" s="2"/>
      <c r="BI45" s="2"/>
      <c r="BJ45" s="2"/>
      <c r="BK45" s="3">
        <f t="shared" si="23"/>
        <v>0</v>
      </c>
      <c r="BL45" s="2"/>
      <c r="BM45" s="2"/>
      <c r="BN45" s="2"/>
      <c r="BO45" s="2"/>
      <c r="BP45" s="2"/>
      <c r="BQ45" s="3">
        <f t="shared" si="24"/>
        <v>0</v>
      </c>
      <c r="BR45" s="2"/>
      <c r="BS45" s="2"/>
      <c r="BT45" s="2"/>
      <c r="BU45" s="2"/>
      <c r="BV45" s="2"/>
      <c r="BW45" s="15">
        <f t="shared" si="25"/>
        <v>2613</v>
      </c>
      <c r="BX45" s="3">
        <f t="shared" si="26"/>
        <v>3136</v>
      </c>
      <c r="BY45" s="23">
        <f t="shared" si="27"/>
        <v>398</v>
      </c>
      <c r="BZ45" s="23"/>
      <c r="CA45" s="3">
        <f t="shared" si="28"/>
        <v>1174</v>
      </c>
      <c r="CB45" s="3">
        <f t="shared" si="29"/>
        <v>1407</v>
      </c>
    </row>
    <row r="46" spans="2:80" x14ac:dyDescent="0.55000000000000004">
      <c r="B46" s="1" t="s">
        <v>59</v>
      </c>
      <c r="C46" s="3">
        <f t="shared" si="13"/>
        <v>751</v>
      </c>
      <c r="D46" s="2">
        <v>456</v>
      </c>
      <c r="E46" s="2">
        <v>8</v>
      </c>
      <c r="F46" s="2">
        <v>274</v>
      </c>
      <c r="G46" s="2">
        <v>12</v>
      </c>
      <c r="H46" s="2">
        <v>1</v>
      </c>
      <c r="I46" s="3">
        <f t="shared" si="14"/>
        <v>778</v>
      </c>
      <c r="J46" s="2">
        <v>441</v>
      </c>
      <c r="K46" s="2">
        <v>4</v>
      </c>
      <c r="L46" s="2">
        <v>314</v>
      </c>
      <c r="M46" s="2">
        <v>13</v>
      </c>
      <c r="N46" s="2">
        <v>6</v>
      </c>
      <c r="O46" s="3">
        <f t="shared" si="15"/>
        <v>0</v>
      </c>
      <c r="P46" s="2"/>
      <c r="Q46" s="2"/>
      <c r="R46" s="2"/>
      <c r="S46" s="2"/>
      <c r="T46" s="2"/>
      <c r="U46" s="3">
        <f t="shared" si="16"/>
        <v>0</v>
      </c>
      <c r="V46" s="2"/>
      <c r="W46" s="2"/>
      <c r="X46" s="2"/>
      <c r="Y46" s="2"/>
      <c r="Z46" s="2"/>
      <c r="AA46" s="3">
        <f t="shared" si="17"/>
        <v>0</v>
      </c>
      <c r="AB46" s="2"/>
      <c r="AC46" s="2"/>
      <c r="AD46" s="2"/>
      <c r="AE46" s="2"/>
      <c r="AF46" s="2"/>
      <c r="AG46" s="3">
        <f t="shared" si="18"/>
        <v>0</v>
      </c>
      <c r="AH46" s="2"/>
      <c r="AI46" s="2"/>
      <c r="AJ46" s="2"/>
      <c r="AK46" s="2"/>
      <c r="AL46" s="2"/>
      <c r="AM46" s="3">
        <f t="shared" si="19"/>
        <v>0</v>
      </c>
      <c r="AN46" s="2"/>
      <c r="AO46" s="2"/>
      <c r="AP46" s="2"/>
      <c r="AQ46" s="2"/>
      <c r="AR46" s="2"/>
      <c r="AS46" s="3">
        <f t="shared" si="20"/>
        <v>0</v>
      </c>
      <c r="AT46" s="2"/>
      <c r="AU46" s="2"/>
      <c r="AV46" s="2"/>
      <c r="AW46" s="2"/>
      <c r="AX46" s="2"/>
      <c r="AY46" s="3">
        <f t="shared" si="21"/>
        <v>0</v>
      </c>
      <c r="AZ46" s="2"/>
      <c r="BA46" s="2"/>
      <c r="BB46" s="2"/>
      <c r="BC46" s="2"/>
      <c r="BD46" s="2"/>
      <c r="BE46" s="3">
        <f t="shared" si="22"/>
        <v>0</v>
      </c>
      <c r="BF46" s="2"/>
      <c r="BG46" s="2"/>
      <c r="BH46" s="2"/>
      <c r="BI46" s="2"/>
      <c r="BJ46" s="2"/>
      <c r="BK46" s="3">
        <f t="shared" si="23"/>
        <v>0</v>
      </c>
      <c r="BL46" s="2"/>
      <c r="BM46" s="2"/>
      <c r="BN46" s="2"/>
      <c r="BO46" s="2"/>
      <c r="BP46" s="2"/>
      <c r="BQ46" s="3">
        <f t="shared" si="24"/>
        <v>0</v>
      </c>
      <c r="BR46" s="2"/>
      <c r="BS46" s="2"/>
      <c r="BT46" s="2"/>
      <c r="BU46" s="2"/>
      <c r="BV46" s="2"/>
      <c r="BW46" s="15">
        <f t="shared" si="25"/>
        <v>765</v>
      </c>
      <c r="BX46" s="3">
        <f t="shared" si="26"/>
        <v>1240</v>
      </c>
      <c r="BY46" s="23">
        <f t="shared" si="27"/>
        <v>449</v>
      </c>
      <c r="BZ46" s="23"/>
      <c r="CA46" s="3">
        <f t="shared" si="28"/>
        <v>278</v>
      </c>
      <c r="CB46" s="3">
        <f t="shared" si="29"/>
        <v>326</v>
      </c>
    </row>
    <row r="47" spans="2:80" x14ac:dyDescent="0.55000000000000004">
      <c r="B47" s="1" t="s">
        <v>60</v>
      </c>
      <c r="C47" s="3">
        <f t="shared" si="13"/>
        <v>574</v>
      </c>
      <c r="D47" s="2">
        <v>268</v>
      </c>
      <c r="E47" s="2">
        <v>9</v>
      </c>
      <c r="F47" s="2">
        <v>157</v>
      </c>
      <c r="G47" s="2">
        <v>131</v>
      </c>
      <c r="H47" s="2">
        <v>9</v>
      </c>
      <c r="I47" s="3">
        <f t="shared" si="14"/>
        <v>626</v>
      </c>
      <c r="J47" s="2">
        <v>248</v>
      </c>
      <c r="K47" s="2">
        <v>16</v>
      </c>
      <c r="L47" s="2">
        <v>185</v>
      </c>
      <c r="M47" s="2">
        <v>157</v>
      </c>
      <c r="N47" s="2">
        <v>20</v>
      </c>
      <c r="O47" s="3">
        <f t="shared" si="15"/>
        <v>0</v>
      </c>
      <c r="P47" s="2"/>
      <c r="Q47" s="2"/>
      <c r="R47" s="2"/>
      <c r="S47" s="2"/>
      <c r="T47" s="2"/>
      <c r="U47" s="3">
        <f t="shared" si="16"/>
        <v>0</v>
      </c>
      <c r="V47" s="2"/>
      <c r="W47" s="2"/>
      <c r="X47" s="2"/>
      <c r="Y47" s="2"/>
      <c r="Z47" s="2"/>
      <c r="AA47" s="3">
        <f t="shared" si="17"/>
        <v>0</v>
      </c>
      <c r="AB47" s="2"/>
      <c r="AC47" s="2"/>
      <c r="AD47" s="2"/>
      <c r="AE47" s="2"/>
      <c r="AF47" s="2"/>
      <c r="AG47" s="3">
        <f t="shared" si="18"/>
        <v>0</v>
      </c>
      <c r="AH47" s="2"/>
      <c r="AI47" s="2"/>
      <c r="AJ47" s="2"/>
      <c r="AK47" s="2"/>
      <c r="AL47" s="2"/>
      <c r="AM47" s="3">
        <f t="shared" si="19"/>
        <v>0</v>
      </c>
      <c r="AN47" s="2"/>
      <c r="AO47" s="2"/>
      <c r="AP47" s="2"/>
      <c r="AQ47" s="2"/>
      <c r="AR47" s="2"/>
      <c r="AS47" s="3">
        <f t="shared" si="20"/>
        <v>0</v>
      </c>
      <c r="AT47" s="2"/>
      <c r="AU47" s="2"/>
      <c r="AV47" s="2"/>
      <c r="AW47" s="2"/>
      <c r="AX47" s="2"/>
      <c r="AY47" s="3">
        <f t="shared" si="21"/>
        <v>0</v>
      </c>
      <c r="AZ47" s="2"/>
      <c r="BA47" s="2"/>
      <c r="BB47" s="2"/>
      <c r="BC47" s="2"/>
      <c r="BD47" s="2"/>
      <c r="BE47" s="3">
        <f t="shared" si="22"/>
        <v>0</v>
      </c>
      <c r="BF47" s="2"/>
      <c r="BG47" s="2"/>
      <c r="BH47" s="2"/>
      <c r="BI47" s="2"/>
      <c r="BJ47" s="2"/>
      <c r="BK47" s="3">
        <f t="shared" si="23"/>
        <v>0</v>
      </c>
      <c r="BL47" s="2"/>
      <c r="BM47" s="2"/>
      <c r="BN47" s="2"/>
      <c r="BO47" s="2"/>
      <c r="BP47" s="2"/>
      <c r="BQ47" s="3">
        <f t="shared" si="24"/>
        <v>0</v>
      </c>
      <c r="BR47" s="2"/>
      <c r="BS47" s="2"/>
      <c r="BT47" s="2"/>
      <c r="BU47" s="2"/>
      <c r="BV47" s="2"/>
      <c r="BW47" s="15">
        <f t="shared" si="25"/>
        <v>740</v>
      </c>
      <c r="BX47" s="3">
        <f t="shared" si="26"/>
        <v>914</v>
      </c>
      <c r="BY47" s="23">
        <f t="shared" si="27"/>
        <v>257</v>
      </c>
      <c r="BZ47" s="23"/>
      <c r="CA47" s="3">
        <f t="shared" si="28"/>
        <v>173</v>
      </c>
      <c r="CB47" s="3">
        <f t="shared" si="29"/>
        <v>316</v>
      </c>
    </row>
    <row r="48" spans="2:80" x14ac:dyDescent="0.55000000000000004">
      <c r="B48" s="1" t="s">
        <v>61</v>
      </c>
      <c r="C48" s="3">
        <f t="shared" si="13"/>
        <v>562</v>
      </c>
      <c r="D48" s="2">
        <v>386</v>
      </c>
      <c r="E48" s="2">
        <v>37</v>
      </c>
      <c r="F48" s="2">
        <v>88</v>
      </c>
      <c r="G48" s="2">
        <v>36</v>
      </c>
      <c r="H48" s="2">
        <v>15</v>
      </c>
      <c r="I48" s="3">
        <f t="shared" si="14"/>
        <v>567</v>
      </c>
      <c r="J48" s="2">
        <v>390</v>
      </c>
      <c r="K48" s="2">
        <v>42</v>
      </c>
      <c r="L48" s="2">
        <v>76</v>
      </c>
      <c r="M48" s="2">
        <v>49</v>
      </c>
      <c r="N48" s="2">
        <v>10</v>
      </c>
      <c r="O48" s="3">
        <f t="shared" si="15"/>
        <v>0</v>
      </c>
      <c r="P48" s="2"/>
      <c r="Q48" s="2"/>
      <c r="R48" s="2"/>
      <c r="S48" s="2"/>
      <c r="T48" s="2"/>
      <c r="U48" s="3">
        <f t="shared" si="16"/>
        <v>0</v>
      </c>
      <c r="V48" s="2"/>
      <c r="W48" s="2"/>
      <c r="X48" s="2"/>
      <c r="Y48" s="2"/>
      <c r="Z48" s="2"/>
      <c r="AA48" s="3">
        <f t="shared" si="17"/>
        <v>0</v>
      </c>
      <c r="AB48" s="2"/>
      <c r="AC48" s="2"/>
      <c r="AD48" s="2"/>
      <c r="AE48" s="2"/>
      <c r="AF48" s="2"/>
      <c r="AG48" s="3">
        <f t="shared" si="18"/>
        <v>0</v>
      </c>
      <c r="AH48" s="2"/>
      <c r="AI48" s="2"/>
      <c r="AJ48" s="2"/>
      <c r="AK48" s="2"/>
      <c r="AL48" s="2"/>
      <c r="AM48" s="3">
        <f t="shared" si="19"/>
        <v>0</v>
      </c>
      <c r="AN48" s="2"/>
      <c r="AO48" s="2"/>
      <c r="AP48" s="2"/>
      <c r="AQ48" s="2"/>
      <c r="AR48" s="2"/>
      <c r="AS48" s="3">
        <f t="shared" si="20"/>
        <v>0</v>
      </c>
      <c r="AT48" s="2"/>
      <c r="AU48" s="2"/>
      <c r="AV48" s="2"/>
      <c r="AW48" s="2"/>
      <c r="AX48" s="2"/>
      <c r="AY48" s="3">
        <f t="shared" si="21"/>
        <v>0</v>
      </c>
      <c r="AZ48" s="2"/>
      <c r="BA48" s="2"/>
      <c r="BB48" s="2"/>
      <c r="BC48" s="2"/>
      <c r="BD48" s="2"/>
      <c r="BE48" s="3">
        <f t="shared" si="22"/>
        <v>0</v>
      </c>
      <c r="BF48" s="2"/>
      <c r="BG48" s="2"/>
      <c r="BH48" s="2"/>
      <c r="BI48" s="2"/>
      <c r="BJ48" s="2"/>
      <c r="BK48" s="3">
        <f t="shared" si="23"/>
        <v>0</v>
      </c>
      <c r="BL48" s="2"/>
      <c r="BM48" s="2"/>
      <c r="BN48" s="2"/>
      <c r="BO48" s="2"/>
      <c r="BP48" s="2"/>
      <c r="BQ48" s="3">
        <f t="shared" si="24"/>
        <v>0</v>
      </c>
      <c r="BR48" s="2"/>
      <c r="BS48" s="2"/>
      <c r="BT48" s="2"/>
      <c r="BU48" s="2"/>
      <c r="BV48" s="2"/>
      <c r="BW48" s="15">
        <f t="shared" si="25"/>
        <v>626</v>
      </c>
      <c r="BX48" s="3">
        <f t="shared" si="26"/>
        <v>963</v>
      </c>
      <c r="BY48" s="23">
        <f t="shared" si="27"/>
        <v>427</v>
      </c>
      <c r="BZ48" s="23"/>
      <c r="CA48" s="3">
        <f t="shared" si="28"/>
        <v>130</v>
      </c>
      <c r="CB48" s="3">
        <f t="shared" si="29"/>
        <v>112</v>
      </c>
    </row>
    <row r="49" spans="2:80" x14ac:dyDescent="0.55000000000000004">
      <c r="B49" s="1" t="s">
        <v>62</v>
      </c>
      <c r="C49" s="3">
        <f t="shared" si="13"/>
        <v>445</v>
      </c>
      <c r="D49" s="2">
        <v>190</v>
      </c>
      <c r="E49" s="2">
        <v>24</v>
      </c>
      <c r="F49" s="2">
        <v>55</v>
      </c>
      <c r="G49" s="2">
        <v>172</v>
      </c>
      <c r="H49" s="2">
        <v>4</v>
      </c>
      <c r="I49" s="3">
        <f t="shared" si="14"/>
        <v>494</v>
      </c>
      <c r="J49" s="2">
        <v>242</v>
      </c>
      <c r="K49" s="2">
        <v>23</v>
      </c>
      <c r="L49" s="2">
        <v>87</v>
      </c>
      <c r="M49" s="2">
        <v>138</v>
      </c>
      <c r="N49" s="2">
        <v>4</v>
      </c>
      <c r="O49" s="3">
        <f t="shared" si="15"/>
        <v>0</v>
      </c>
      <c r="P49" s="2"/>
      <c r="Q49" s="2"/>
      <c r="R49" s="2"/>
      <c r="S49" s="2"/>
      <c r="T49" s="2"/>
      <c r="U49" s="3">
        <f t="shared" si="16"/>
        <v>0</v>
      </c>
      <c r="V49" s="2"/>
      <c r="W49" s="2"/>
      <c r="X49" s="2"/>
      <c r="Y49" s="2"/>
      <c r="Z49" s="2"/>
      <c r="AA49" s="3">
        <f t="shared" si="17"/>
        <v>0</v>
      </c>
      <c r="AB49" s="2"/>
      <c r="AC49" s="2"/>
      <c r="AD49" s="2"/>
      <c r="AE49" s="2"/>
      <c r="AF49" s="2"/>
      <c r="AG49" s="3">
        <f t="shared" si="18"/>
        <v>0</v>
      </c>
      <c r="AH49" s="2"/>
      <c r="AI49" s="2"/>
      <c r="AJ49" s="2"/>
      <c r="AK49" s="2"/>
      <c r="AL49" s="2"/>
      <c r="AM49" s="3">
        <f t="shared" si="19"/>
        <v>0</v>
      </c>
      <c r="AN49" s="2"/>
      <c r="AO49" s="2"/>
      <c r="AP49" s="2"/>
      <c r="AQ49" s="2"/>
      <c r="AR49" s="2"/>
      <c r="AS49" s="3">
        <f t="shared" si="20"/>
        <v>0</v>
      </c>
      <c r="AT49" s="2"/>
      <c r="AU49" s="2"/>
      <c r="AV49" s="2"/>
      <c r="AW49" s="2"/>
      <c r="AX49" s="2"/>
      <c r="AY49" s="3">
        <f t="shared" si="21"/>
        <v>0</v>
      </c>
      <c r="AZ49" s="2"/>
      <c r="BA49" s="2"/>
      <c r="BB49" s="2"/>
      <c r="BC49" s="2"/>
      <c r="BD49" s="2"/>
      <c r="BE49" s="3">
        <f t="shared" si="22"/>
        <v>0</v>
      </c>
      <c r="BF49" s="2"/>
      <c r="BG49" s="2"/>
      <c r="BH49" s="2"/>
      <c r="BI49" s="2"/>
      <c r="BJ49" s="2"/>
      <c r="BK49" s="3">
        <f t="shared" si="23"/>
        <v>0</v>
      </c>
      <c r="BL49" s="2"/>
      <c r="BM49" s="2"/>
      <c r="BN49" s="2"/>
      <c r="BO49" s="2"/>
      <c r="BP49" s="2"/>
      <c r="BQ49" s="3">
        <f t="shared" si="24"/>
        <v>0</v>
      </c>
      <c r="BR49" s="2"/>
      <c r="BS49" s="2"/>
      <c r="BT49" s="2"/>
      <c r="BU49" s="2"/>
      <c r="BV49" s="2"/>
      <c r="BW49" s="15">
        <f t="shared" si="25"/>
        <v>587</v>
      </c>
      <c r="BX49" s="3">
        <f t="shared" si="26"/>
        <v>688</v>
      </c>
      <c r="BY49" s="23">
        <f t="shared" si="27"/>
        <v>266</v>
      </c>
      <c r="BZ49" s="23"/>
      <c r="CA49" s="3">
        <f t="shared" si="28"/>
        <v>78</v>
      </c>
      <c r="CB49" s="3">
        <f t="shared" si="29"/>
        <v>259</v>
      </c>
    </row>
    <row r="50" spans="2:80" x14ac:dyDescent="0.55000000000000004">
      <c r="B50" s="1" t="s">
        <v>63</v>
      </c>
      <c r="C50" s="3">
        <f t="shared" si="13"/>
        <v>351</v>
      </c>
      <c r="D50" s="2">
        <v>225</v>
      </c>
      <c r="E50" s="2">
        <v>53</v>
      </c>
      <c r="F50" s="2">
        <v>21</v>
      </c>
      <c r="G50" s="2">
        <v>31</v>
      </c>
      <c r="H50" s="2">
        <v>21</v>
      </c>
      <c r="I50" s="3">
        <f t="shared" si="14"/>
        <v>459</v>
      </c>
      <c r="J50" s="2">
        <v>302</v>
      </c>
      <c r="K50" s="2">
        <v>50</v>
      </c>
      <c r="L50" s="2">
        <v>49</v>
      </c>
      <c r="M50" s="2">
        <v>35</v>
      </c>
      <c r="N50" s="2">
        <v>23</v>
      </c>
      <c r="O50" s="3">
        <f t="shared" si="15"/>
        <v>0</v>
      </c>
      <c r="P50" s="2"/>
      <c r="Q50" s="2"/>
      <c r="R50" s="2"/>
      <c r="S50" s="2"/>
      <c r="T50" s="2"/>
      <c r="U50" s="3">
        <f t="shared" si="16"/>
        <v>0</v>
      </c>
      <c r="V50" s="2"/>
      <c r="W50" s="2"/>
      <c r="X50" s="2"/>
      <c r="Y50" s="2"/>
      <c r="Z50" s="2"/>
      <c r="AA50" s="3">
        <f t="shared" si="17"/>
        <v>0</v>
      </c>
      <c r="AB50" s="2"/>
      <c r="AC50" s="2"/>
      <c r="AD50" s="2"/>
      <c r="AE50" s="2"/>
      <c r="AF50" s="2"/>
      <c r="AG50" s="3">
        <f t="shared" si="18"/>
        <v>0</v>
      </c>
      <c r="AH50" s="2"/>
      <c r="AI50" s="2"/>
      <c r="AJ50" s="2"/>
      <c r="AK50" s="2"/>
      <c r="AL50" s="2"/>
      <c r="AM50" s="3">
        <f t="shared" si="19"/>
        <v>0</v>
      </c>
      <c r="AN50" s="2"/>
      <c r="AO50" s="2"/>
      <c r="AP50" s="2"/>
      <c r="AQ50" s="2"/>
      <c r="AR50" s="2"/>
      <c r="AS50" s="3">
        <f t="shared" si="20"/>
        <v>0</v>
      </c>
      <c r="AT50" s="2"/>
      <c r="AU50" s="2"/>
      <c r="AV50" s="2"/>
      <c r="AW50" s="2"/>
      <c r="AX50" s="2"/>
      <c r="AY50" s="3">
        <f t="shared" si="21"/>
        <v>0</v>
      </c>
      <c r="AZ50" s="2"/>
      <c r="BA50" s="2"/>
      <c r="BB50" s="2"/>
      <c r="BC50" s="2"/>
      <c r="BD50" s="2"/>
      <c r="BE50" s="3">
        <f t="shared" si="22"/>
        <v>0</v>
      </c>
      <c r="BF50" s="2"/>
      <c r="BG50" s="2"/>
      <c r="BH50" s="2"/>
      <c r="BI50" s="2"/>
      <c r="BJ50" s="2"/>
      <c r="BK50" s="3">
        <f t="shared" si="23"/>
        <v>0</v>
      </c>
      <c r="BL50" s="2"/>
      <c r="BM50" s="2"/>
      <c r="BN50" s="2"/>
      <c r="BO50" s="2"/>
      <c r="BP50" s="2"/>
      <c r="BQ50" s="3">
        <f t="shared" si="24"/>
        <v>0</v>
      </c>
      <c r="BR50" s="2"/>
      <c r="BS50" s="2"/>
      <c r="BT50" s="2"/>
      <c r="BU50" s="2"/>
      <c r="BV50" s="2"/>
      <c r="BW50" s="15">
        <f t="shared" si="25"/>
        <v>407</v>
      </c>
      <c r="BX50" s="3">
        <f t="shared" si="26"/>
        <v>707</v>
      </c>
      <c r="BY50" s="23">
        <f t="shared" si="27"/>
        <v>355</v>
      </c>
      <c r="BZ50" s="23"/>
      <c r="CA50" s="3">
        <f t="shared" si="28"/>
        <v>71</v>
      </c>
      <c r="CB50" s="3">
        <f t="shared" si="29"/>
        <v>80</v>
      </c>
    </row>
    <row r="51" spans="2:80" x14ac:dyDescent="0.55000000000000004">
      <c r="B51" s="1" t="s">
        <v>64</v>
      </c>
      <c r="C51" s="3">
        <f t="shared" si="13"/>
        <v>547</v>
      </c>
      <c r="D51" s="2">
        <v>377</v>
      </c>
      <c r="E51" s="2">
        <v>26</v>
      </c>
      <c r="F51" s="2">
        <v>109</v>
      </c>
      <c r="G51" s="2">
        <v>24</v>
      </c>
      <c r="H51" s="2">
        <v>11</v>
      </c>
      <c r="I51" s="3">
        <f t="shared" si="14"/>
        <v>762</v>
      </c>
      <c r="J51" s="2">
        <v>531</v>
      </c>
      <c r="K51" s="2">
        <v>82</v>
      </c>
      <c r="L51" s="2">
        <v>131</v>
      </c>
      <c r="M51" s="2">
        <v>14</v>
      </c>
      <c r="N51" s="2">
        <v>4</v>
      </c>
      <c r="O51" s="3">
        <f t="shared" si="15"/>
        <v>0</v>
      </c>
      <c r="P51" s="2"/>
      <c r="Q51" s="2"/>
      <c r="R51" s="2"/>
      <c r="S51" s="2"/>
      <c r="T51" s="2"/>
      <c r="U51" s="3">
        <f t="shared" si="16"/>
        <v>0</v>
      </c>
      <c r="V51" s="2"/>
      <c r="W51" s="2"/>
      <c r="X51" s="2"/>
      <c r="Y51" s="2"/>
      <c r="Z51" s="2"/>
      <c r="AA51" s="3">
        <f t="shared" si="17"/>
        <v>0</v>
      </c>
      <c r="AB51" s="2"/>
      <c r="AC51" s="2"/>
      <c r="AD51" s="2"/>
      <c r="AE51" s="2"/>
      <c r="AF51" s="2"/>
      <c r="AG51" s="3">
        <f t="shared" si="18"/>
        <v>0</v>
      </c>
      <c r="AH51" s="2"/>
      <c r="AI51" s="2"/>
      <c r="AJ51" s="2"/>
      <c r="AK51" s="2"/>
      <c r="AL51" s="2"/>
      <c r="AM51" s="3">
        <f t="shared" si="19"/>
        <v>0</v>
      </c>
      <c r="AN51" s="2"/>
      <c r="AO51" s="2"/>
      <c r="AP51" s="2"/>
      <c r="AQ51" s="2"/>
      <c r="AR51" s="2"/>
      <c r="AS51" s="3">
        <f t="shared" si="20"/>
        <v>0</v>
      </c>
      <c r="AT51" s="2"/>
      <c r="AU51" s="2"/>
      <c r="AV51" s="2"/>
      <c r="AW51" s="2"/>
      <c r="AX51" s="2"/>
      <c r="AY51" s="3">
        <f t="shared" si="21"/>
        <v>0</v>
      </c>
      <c r="AZ51" s="2"/>
      <c r="BA51" s="2"/>
      <c r="BB51" s="2"/>
      <c r="BC51" s="2"/>
      <c r="BD51" s="2"/>
      <c r="BE51" s="3">
        <f t="shared" si="22"/>
        <v>0</v>
      </c>
      <c r="BF51" s="2"/>
      <c r="BG51" s="2"/>
      <c r="BH51" s="2"/>
      <c r="BI51" s="2"/>
      <c r="BJ51" s="2"/>
      <c r="BK51" s="3">
        <f t="shared" si="23"/>
        <v>0</v>
      </c>
      <c r="BL51" s="2"/>
      <c r="BM51" s="2"/>
      <c r="BN51" s="2"/>
      <c r="BO51" s="2"/>
      <c r="BP51" s="2"/>
      <c r="BQ51" s="3">
        <f t="shared" si="24"/>
        <v>0</v>
      </c>
      <c r="BR51" s="2"/>
      <c r="BS51" s="2"/>
      <c r="BT51" s="2"/>
      <c r="BU51" s="2"/>
      <c r="BV51" s="2"/>
      <c r="BW51" s="15">
        <f t="shared" si="25"/>
        <v>572</v>
      </c>
      <c r="BX51" s="3">
        <f t="shared" si="26"/>
        <v>1143</v>
      </c>
      <c r="BY51" s="23">
        <f t="shared" si="27"/>
        <v>557</v>
      </c>
      <c r="BZ51" s="23"/>
      <c r="CA51" s="3">
        <f t="shared" si="28"/>
        <v>191</v>
      </c>
      <c r="CB51" s="3">
        <f t="shared" si="29"/>
        <v>155</v>
      </c>
    </row>
    <row r="52" spans="2:80" ht="18.5" thickBot="1" x14ac:dyDescent="0.6">
      <c r="B52" s="1" t="s">
        <v>65</v>
      </c>
      <c r="C52" s="3">
        <f t="shared" si="13"/>
        <v>354</v>
      </c>
      <c r="D52" s="2">
        <v>195</v>
      </c>
      <c r="E52" s="2"/>
      <c r="F52" s="2">
        <v>82</v>
      </c>
      <c r="G52" s="2">
        <v>49</v>
      </c>
      <c r="H52" s="2">
        <v>28</v>
      </c>
      <c r="I52" s="3">
        <f t="shared" si="14"/>
        <v>351</v>
      </c>
      <c r="J52" s="2">
        <v>224</v>
      </c>
      <c r="K52" s="2">
        <v>0</v>
      </c>
      <c r="L52" s="2">
        <v>81</v>
      </c>
      <c r="M52" s="2">
        <v>31</v>
      </c>
      <c r="N52" s="2">
        <v>15</v>
      </c>
      <c r="O52" s="3">
        <f t="shared" si="15"/>
        <v>0</v>
      </c>
      <c r="P52" s="2"/>
      <c r="Q52" s="2"/>
      <c r="R52" s="2"/>
      <c r="S52" s="2"/>
      <c r="T52" s="2"/>
      <c r="U52" s="3">
        <f t="shared" si="16"/>
        <v>0</v>
      </c>
      <c r="V52" s="2"/>
      <c r="W52" s="2"/>
      <c r="X52" s="2"/>
      <c r="Y52" s="2"/>
      <c r="Z52" s="2"/>
      <c r="AA52" s="3">
        <f t="shared" si="17"/>
        <v>0</v>
      </c>
      <c r="AB52" s="2"/>
      <c r="AC52" s="2"/>
      <c r="AD52" s="2"/>
      <c r="AE52" s="2"/>
      <c r="AF52" s="2"/>
      <c r="AG52" s="3">
        <f t="shared" si="18"/>
        <v>0</v>
      </c>
      <c r="AH52" s="2"/>
      <c r="AI52" s="2"/>
      <c r="AJ52" s="2"/>
      <c r="AK52" s="2"/>
      <c r="AL52" s="2"/>
      <c r="AM52" s="3">
        <f t="shared" si="19"/>
        <v>0</v>
      </c>
      <c r="AN52" s="2"/>
      <c r="AO52" s="2"/>
      <c r="AP52" s="2"/>
      <c r="AQ52" s="2"/>
      <c r="AR52" s="2"/>
      <c r="AS52" s="3">
        <f t="shared" si="20"/>
        <v>0</v>
      </c>
      <c r="AT52" s="2"/>
      <c r="AU52" s="2"/>
      <c r="AV52" s="2"/>
      <c r="AW52" s="2"/>
      <c r="AX52" s="2"/>
      <c r="AY52" s="3">
        <f t="shared" si="21"/>
        <v>0</v>
      </c>
      <c r="AZ52" s="2"/>
      <c r="BA52" s="2"/>
      <c r="BB52" s="2"/>
      <c r="BC52" s="2"/>
      <c r="BD52" s="2"/>
      <c r="BE52" s="3">
        <f t="shared" si="22"/>
        <v>0</v>
      </c>
      <c r="BF52" s="2"/>
      <c r="BG52" s="2"/>
      <c r="BH52" s="2"/>
      <c r="BI52" s="2"/>
      <c r="BJ52" s="2"/>
      <c r="BK52" s="3">
        <f t="shared" si="23"/>
        <v>0</v>
      </c>
      <c r="BL52" s="2"/>
      <c r="BM52" s="2"/>
      <c r="BN52" s="2"/>
      <c r="BO52" s="2"/>
      <c r="BP52" s="2"/>
      <c r="BQ52" s="3">
        <f t="shared" si="24"/>
        <v>0</v>
      </c>
      <c r="BR52" s="2"/>
      <c r="BS52" s="2"/>
      <c r="BT52" s="2"/>
      <c r="BU52" s="2"/>
      <c r="BV52" s="2"/>
      <c r="BW52" s="15">
        <f t="shared" si="25"/>
        <v>413</v>
      </c>
      <c r="BX52" s="3">
        <f t="shared" si="26"/>
        <v>561</v>
      </c>
      <c r="BY52" s="23">
        <f t="shared" si="27"/>
        <v>224</v>
      </c>
      <c r="BZ52" s="23"/>
      <c r="CA52" s="3">
        <f t="shared" si="28"/>
        <v>82</v>
      </c>
      <c r="CB52" s="3">
        <f t="shared" si="29"/>
        <v>130</v>
      </c>
    </row>
    <row r="53" spans="2:80" ht="18.5" thickTop="1" x14ac:dyDescent="0.55000000000000004">
      <c r="B53" s="25" t="s">
        <v>66</v>
      </c>
      <c r="C53" s="27">
        <f t="shared" ref="C53:BN53" si="30">SUM(C6:C52)</f>
        <v>25414</v>
      </c>
      <c r="D53" s="27">
        <f t="shared" si="30"/>
        <v>9423</v>
      </c>
      <c r="E53" s="27">
        <f t="shared" si="30"/>
        <v>2020</v>
      </c>
      <c r="F53" s="27">
        <f t="shared" si="30"/>
        <v>5739</v>
      </c>
      <c r="G53" s="27">
        <f t="shared" si="30"/>
        <v>5766</v>
      </c>
      <c r="H53" s="27">
        <f t="shared" si="30"/>
        <v>2466</v>
      </c>
      <c r="I53" s="27">
        <f t="shared" si="30"/>
        <v>27321</v>
      </c>
      <c r="J53" s="27">
        <f t="shared" si="30"/>
        <v>10425</v>
      </c>
      <c r="K53" s="27">
        <f t="shared" si="30"/>
        <v>2186</v>
      </c>
      <c r="L53" s="27">
        <f t="shared" si="30"/>
        <v>6314</v>
      </c>
      <c r="M53" s="27">
        <f t="shared" si="30"/>
        <v>5946</v>
      </c>
      <c r="N53" s="27">
        <f t="shared" si="30"/>
        <v>2450</v>
      </c>
      <c r="O53" s="27">
        <f t="shared" si="30"/>
        <v>0</v>
      </c>
      <c r="P53" s="27">
        <f t="shared" si="30"/>
        <v>0</v>
      </c>
      <c r="Q53" s="27">
        <f t="shared" si="30"/>
        <v>0</v>
      </c>
      <c r="R53" s="27">
        <f t="shared" si="30"/>
        <v>0</v>
      </c>
      <c r="S53" s="27">
        <f t="shared" si="30"/>
        <v>0</v>
      </c>
      <c r="T53" s="27">
        <f t="shared" si="30"/>
        <v>0</v>
      </c>
      <c r="U53" s="27">
        <f t="shared" si="30"/>
        <v>0</v>
      </c>
      <c r="V53" s="27">
        <f t="shared" si="30"/>
        <v>0</v>
      </c>
      <c r="W53" s="27">
        <f t="shared" si="30"/>
        <v>0</v>
      </c>
      <c r="X53" s="27">
        <f t="shared" si="30"/>
        <v>0</v>
      </c>
      <c r="Y53" s="27">
        <f t="shared" si="30"/>
        <v>0</v>
      </c>
      <c r="Z53" s="27">
        <f t="shared" si="30"/>
        <v>0</v>
      </c>
      <c r="AA53" s="27">
        <f t="shared" si="30"/>
        <v>0</v>
      </c>
      <c r="AB53" s="27">
        <f t="shared" si="30"/>
        <v>0</v>
      </c>
      <c r="AC53" s="27">
        <f t="shared" si="30"/>
        <v>0</v>
      </c>
      <c r="AD53" s="27">
        <f t="shared" si="30"/>
        <v>0</v>
      </c>
      <c r="AE53" s="27">
        <f t="shared" si="30"/>
        <v>0</v>
      </c>
      <c r="AF53" s="27">
        <f t="shared" si="30"/>
        <v>0</v>
      </c>
      <c r="AG53" s="27">
        <f t="shared" si="30"/>
        <v>0</v>
      </c>
      <c r="AH53" s="27">
        <f t="shared" si="30"/>
        <v>0</v>
      </c>
      <c r="AI53" s="27">
        <f t="shared" si="30"/>
        <v>0</v>
      </c>
      <c r="AJ53" s="27">
        <f t="shared" si="30"/>
        <v>0</v>
      </c>
      <c r="AK53" s="27">
        <f t="shared" si="30"/>
        <v>0</v>
      </c>
      <c r="AL53" s="27">
        <f t="shared" si="30"/>
        <v>0</v>
      </c>
      <c r="AM53" s="27">
        <f t="shared" si="30"/>
        <v>0</v>
      </c>
      <c r="AN53" s="27">
        <f t="shared" si="30"/>
        <v>0</v>
      </c>
      <c r="AO53" s="27">
        <f t="shared" si="30"/>
        <v>0</v>
      </c>
      <c r="AP53" s="27">
        <f t="shared" si="30"/>
        <v>0</v>
      </c>
      <c r="AQ53" s="27">
        <f t="shared" si="30"/>
        <v>0</v>
      </c>
      <c r="AR53" s="27">
        <f t="shared" si="30"/>
        <v>0</v>
      </c>
      <c r="AS53" s="27">
        <f t="shared" si="30"/>
        <v>0</v>
      </c>
      <c r="AT53" s="27">
        <f t="shared" si="30"/>
        <v>0</v>
      </c>
      <c r="AU53" s="27">
        <f t="shared" si="30"/>
        <v>0</v>
      </c>
      <c r="AV53" s="27">
        <f t="shared" si="30"/>
        <v>0</v>
      </c>
      <c r="AW53" s="27">
        <f t="shared" si="30"/>
        <v>0</v>
      </c>
      <c r="AX53" s="27">
        <f t="shared" si="30"/>
        <v>0</v>
      </c>
      <c r="AY53" s="27">
        <f t="shared" si="30"/>
        <v>0</v>
      </c>
      <c r="AZ53" s="27">
        <f t="shared" si="30"/>
        <v>0</v>
      </c>
      <c r="BA53" s="27">
        <f t="shared" si="30"/>
        <v>0</v>
      </c>
      <c r="BB53" s="27">
        <f t="shared" si="30"/>
        <v>0</v>
      </c>
      <c r="BC53" s="27">
        <f t="shared" si="30"/>
        <v>0</v>
      </c>
      <c r="BD53" s="27">
        <f t="shared" si="30"/>
        <v>0</v>
      </c>
      <c r="BE53" s="27">
        <f t="shared" si="30"/>
        <v>0</v>
      </c>
      <c r="BF53" s="27">
        <f t="shared" si="30"/>
        <v>0</v>
      </c>
      <c r="BG53" s="27">
        <f t="shared" si="30"/>
        <v>0</v>
      </c>
      <c r="BH53" s="27">
        <f t="shared" si="30"/>
        <v>0</v>
      </c>
      <c r="BI53" s="27">
        <f t="shared" si="30"/>
        <v>0</v>
      </c>
      <c r="BJ53" s="27">
        <f t="shared" si="30"/>
        <v>0</v>
      </c>
      <c r="BK53" s="27">
        <f t="shared" si="30"/>
        <v>0</v>
      </c>
      <c r="BL53" s="27">
        <f t="shared" si="30"/>
        <v>0</v>
      </c>
      <c r="BM53" s="27">
        <f t="shared" si="30"/>
        <v>0</v>
      </c>
      <c r="BN53" s="27">
        <f t="shared" si="30"/>
        <v>0</v>
      </c>
      <c r="BO53" s="27">
        <f t="shared" ref="BO53:CB53" si="31">SUM(BO6:BO52)</f>
        <v>0</v>
      </c>
      <c r="BP53" s="27">
        <f t="shared" si="31"/>
        <v>0</v>
      </c>
      <c r="BQ53" s="27">
        <f t="shared" si="31"/>
        <v>0</v>
      </c>
      <c r="BR53" s="27">
        <f t="shared" si="31"/>
        <v>0</v>
      </c>
      <c r="BS53" s="27">
        <f t="shared" si="31"/>
        <v>0</v>
      </c>
      <c r="BT53" s="27">
        <f t="shared" si="31"/>
        <v>0</v>
      </c>
      <c r="BU53" s="27">
        <f t="shared" si="31"/>
        <v>0</v>
      </c>
      <c r="BV53" s="27">
        <f t="shared" si="31"/>
        <v>0</v>
      </c>
      <c r="BW53" s="27">
        <f t="shared" si="31"/>
        <v>33826</v>
      </c>
      <c r="BX53" s="27">
        <f t="shared" si="31"/>
        <v>39194</v>
      </c>
      <c r="BY53" s="27">
        <f t="shared" si="31"/>
        <v>12445</v>
      </c>
      <c r="BZ53" s="27">
        <f t="shared" si="31"/>
        <v>0</v>
      </c>
      <c r="CA53" s="27">
        <f t="shared" si="31"/>
        <v>7925</v>
      </c>
      <c r="CB53" s="27">
        <f t="shared" si="31"/>
        <v>12080</v>
      </c>
    </row>
    <row r="54" spans="2:80" x14ac:dyDescent="0.55000000000000004">
      <c r="B54" s="26" t="s">
        <v>67</v>
      </c>
      <c r="C54" s="28">
        <f t="shared" ref="C54:BN54" si="32">C53/47</f>
        <v>540.72340425531911</v>
      </c>
      <c r="D54" s="28">
        <f t="shared" si="32"/>
        <v>200.48936170212767</v>
      </c>
      <c r="E54" s="28">
        <f t="shared" si="32"/>
        <v>42.978723404255319</v>
      </c>
      <c r="F54" s="28">
        <f t="shared" si="32"/>
        <v>122.1063829787234</v>
      </c>
      <c r="G54" s="28">
        <f t="shared" si="32"/>
        <v>122.68085106382979</v>
      </c>
      <c r="H54" s="28">
        <f t="shared" si="32"/>
        <v>52.468085106382979</v>
      </c>
      <c r="I54" s="28">
        <f t="shared" si="32"/>
        <v>581.29787234042556</v>
      </c>
      <c r="J54" s="28">
        <f t="shared" si="32"/>
        <v>221.80851063829786</v>
      </c>
      <c r="K54" s="28">
        <f t="shared" si="32"/>
        <v>46.51063829787234</v>
      </c>
      <c r="L54" s="28">
        <f t="shared" si="32"/>
        <v>134.34042553191489</v>
      </c>
      <c r="M54" s="28">
        <f t="shared" si="32"/>
        <v>126.51063829787235</v>
      </c>
      <c r="N54" s="28">
        <f t="shared" si="32"/>
        <v>52.127659574468083</v>
      </c>
      <c r="O54" s="28">
        <f t="shared" si="32"/>
        <v>0</v>
      </c>
      <c r="P54" s="28">
        <f t="shared" si="32"/>
        <v>0</v>
      </c>
      <c r="Q54" s="28">
        <f t="shared" si="32"/>
        <v>0</v>
      </c>
      <c r="R54" s="28">
        <f t="shared" si="32"/>
        <v>0</v>
      </c>
      <c r="S54" s="28">
        <f t="shared" si="32"/>
        <v>0</v>
      </c>
      <c r="T54" s="28">
        <f t="shared" si="32"/>
        <v>0</v>
      </c>
      <c r="U54" s="28">
        <f t="shared" si="32"/>
        <v>0</v>
      </c>
      <c r="V54" s="28">
        <f t="shared" si="32"/>
        <v>0</v>
      </c>
      <c r="W54" s="28">
        <f t="shared" si="32"/>
        <v>0</v>
      </c>
      <c r="X54" s="28">
        <f t="shared" si="32"/>
        <v>0</v>
      </c>
      <c r="Y54" s="28">
        <f t="shared" si="32"/>
        <v>0</v>
      </c>
      <c r="Z54" s="28">
        <f t="shared" si="32"/>
        <v>0</v>
      </c>
      <c r="AA54" s="28">
        <f t="shared" si="32"/>
        <v>0</v>
      </c>
      <c r="AB54" s="28">
        <f t="shared" si="32"/>
        <v>0</v>
      </c>
      <c r="AC54" s="28">
        <f t="shared" si="32"/>
        <v>0</v>
      </c>
      <c r="AD54" s="28">
        <f t="shared" si="32"/>
        <v>0</v>
      </c>
      <c r="AE54" s="28">
        <f t="shared" si="32"/>
        <v>0</v>
      </c>
      <c r="AF54" s="28">
        <f t="shared" si="32"/>
        <v>0</v>
      </c>
      <c r="AG54" s="28">
        <f t="shared" si="32"/>
        <v>0</v>
      </c>
      <c r="AH54" s="28">
        <f t="shared" si="32"/>
        <v>0</v>
      </c>
      <c r="AI54" s="28">
        <f t="shared" si="32"/>
        <v>0</v>
      </c>
      <c r="AJ54" s="28">
        <f t="shared" si="32"/>
        <v>0</v>
      </c>
      <c r="AK54" s="28">
        <f t="shared" si="32"/>
        <v>0</v>
      </c>
      <c r="AL54" s="28">
        <f t="shared" si="32"/>
        <v>0</v>
      </c>
      <c r="AM54" s="28">
        <f t="shared" si="32"/>
        <v>0</v>
      </c>
      <c r="AN54" s="28">
        <f t="shared" si="32"/>
        <v>0</v>
      </c>
      <c r="AO54" s="28">
        <f t="shared" si="32"/>
        <v>0</v>
      </c>
      <c r="AP54" s="28">
        <f t="shared" si="32"/>
        <v>0</v>
      </c>
      <c r="AQ54" s="28">
        <f t="shared" si="32"/>
        <v>0</v>
      </c>
      <c r="AR54" s="28">
        <f t="shared" si="32"/>
        <v>0</v>
      </c>
      <c r="AS54" s="28">
        <f t="shared" si="32"/>
        <v>0</v>
      </c>
      <c r="AT54" s="28">
        <f t="shared" si="32"/>
        <v>0</v>
      </c>
      <c r="AU54" s="28">
        <f t="shared" si="32"/>
        <v>0</v>
      </c>
      <c r="AV54" s="28">
        <f t="shared" si="32"/>
        <v>0</v>
      </c>
      <c r="AW54" s="28">
        <f t="shared" si="32"/>
        <v>0</v>
      </c>
      <c r="AX54" s="28">
        <f t="shared" si="32"/>
        <v>0</v>
      </c>
      <c r="AY54" s="28">
        <f t="shared" si="32"/>
        <v>0</v>
      </c>
      <c r="AZ54" s="28">
        <f t="shared" si="32"/>
        <v>0</v>
      </c>
      <c r="BA54" s="28">
        <f t="shared" si="32"/>
        <v>0</v>
      </c>
      <c r="BB54" s="28">
        <f t="shared" si="32"/>
        <v>0</v>
      </c>
      <c r="BC54" s="28">
        <f t="shared" si="32"/>
        <v>0</v>
      </c>
      <c r="BD54" s="28">
        <f t="shared" si="32"/>
        <v>0</v>
      </c>
      <c r="BE54" s="28">
        <f t="shared" si="32"/>
        <v>0</v>
      </c>
      <c r="BF54" s="28">
        <f t="shared" si="32"/>
        <v>0</v>
      </c>
      <c r="BG54" s="28">
        <f t="shared" si="32"/>
        <v>0</v>
      </c>
      <c r="BH54" s="28">
        <f t="shared" si="32"/>
        <v>0</v>
      </c>
      <c r="BI54" s="28">
        <f t="shared" si="32"/>
        <v>0</v>
      </c>
      <c r="BJ54" s="28">
        <f t="shared" si="32"/>
        <v>0</v>
      </c>
      <c r="BK54" s="28">
        <f t="shared" si="32"/>
        <v>0</v>
      </c>
      <c r="BL54" s="28">
        <f t="shared" si="32"/>
        <v>0</v>
      </c>
      <c r="BM54" s="28">
        <f t="shared" si="32"/>
        <v>0</v>
      </c>
      <c r="BN54" s="28">
        <f t="shared" si="32"/>
        <v>0</v>
      </c>
      <c r="BO54" s="28">
        <f t="shared" ref="BO54:CB54" si="33">BO53/47</f>
        <v>0</v>
      </c>
      <c r="BP54" s="28">
        <f t="shared" si="33"/>
        <v>0</v>
      </c>
      <c r="BQ54" s="28">
        <f t="shared" si="33"/>
        <v>0</v>
      </c>
      <c r="BR54" s="28">
        <f t="shared" si="33"/>
        <v>0</v>
      </c>
      <c r="BS54" s="28">
        <f t="shared" si="33"/>
        <v>0</v>
      </c>
      <c r="BT54" s="28">
        <f t="shared" si="33"/>
        <v>0</v>
      </c>
      <c r="BU54" s="28">
        <f t="shared" si="33"/>
        <v>0</v>
      </c>
      <c r="BV54" s="28">
        <f t="shared" si="33"/>
        <v>0</v>
      </c>
      <c r="BW54" s="28">
        <f t="shared" si="33"/>
        <v>719.70212765957444</v>
      </c>
      <c r="BX54" s="28">
        <f t="shared" si="33"/>
        <v>833.91489361702122</v>
      </c>
      <c r="BY54" s="28">
        <f t="shared" si="33"/>
        <v>264.78723404255317</v>
      </c>
      <c r="BZ54" s="28">
        <f t="shared" si="33"/>
        <v>0</v>
      </c>
      <c r="CA54" s="28">
        <f t="shared" si="33"/>
        <v>168.61702127659575</v>
      </c>
      <c r="CB54" s="28">
        <f t="shared" si="33"/>
        <v>257.02127659574467</v>
      </c>
    </row>
    <row r="55" spans="2:80" x14ac:dyDescent="0.55000000000000004">
      <c r="B55" s="26" t="s">
        <v>68</v>
      </c>
      <c r="C55" s="28">
        <f t="shared" ref="C55:BN55" si="34">IFERROR(MEDIAN(C6:C52),"-")</f>
        <v>439</v>
      </c>
      <c r="D55" s="28">
        <f t="shared" si="34"/>
        <v>192</v>
      </c>
      <c r="E55" s="28">
        <f t="shared" si="34"/>
        <v>25</v>
      </c>
      <c r="F55" s="28">
        <f t="shared" si="34"/>
        <v>49</v>
      </c>
      <c r="G55" s="28">
        <f t="shared" si="34"/>
        <v>101</v>
      </c>
      <c r="H55" s="28">
        <f t="shared" si="34"/>
        <v>27.5</v>
      </c>
      <c r="I55" s="28">
        <f t="shared" si="34"/>
        <v>494</v>
      </c>
      <c r="J55" s="28">
        <f t="shared" si="34"/>
        <v>218</v>
      </c>
      <c r="K55" s="28">
        <f t="shared" si="34"/>
        <v>33</v>
      </c>
      <c r="L55" s="28">
        <f t="shared" si="34"/>
        <v>66</v>
      </c>
      <c r="M55" s="28">
        <f t="shared" si="34"/>
        <v>108</v>
      </c>
      <c r="N55" s="28">
        <f t="shared" si="34"/>
        <v>27</v>
      </c>
      <c r="O55" s="28">
        <f t="shared" si="34"/>
        <v>0</v>
      </c>
      <c r="P55" s="28" t="str">
        <f t="shared" si="34"/>
        <v>-</v>
      </c>
      <c r="Q55" s="28" t="str">
        <f t="shared" si="34"/>
        <v>-</v>
      </c>
      <c r="R55" s="28" t="str">
        <f t="shared" si="34"/>
        <v>-</v>
      </c>
      <c r="S55" s="28" t="str">
        <f t="shared" si="34"/>
        <v>-</v>
      </c>
      <c r="T55" s="28" t="str">
        <f t="shared" si="34"/>
        <v>-</v>
      </c>
      <c r="U55" s="28">
        <f t="shared" si="34"/>
        <v>0</v>
      </c>
      <c r="V55" s="28" t="str">
        <f t="shared" si="34"/>
        <v>-</v>
      </c>
      <c r="W55" s="28" t="str">
        <f t="shared" si="34"/>
        <v>-</v>
      </c>
      <c r="X55" s="28" t="str">
        <f t="shared" si="34"/>
        <v>-</v>
      </c>
      <c r="Y55" s="28" t="str">
        <f t="shared" si="34"/>
        <v>-</v>
      </c>
      <c r="Z55" s="28" t="str">
        <f t="shared" si="34"/>
        <v>-</v>
      </c>
      <c r="AA55" s="28">
        <f t="shared" si="34"/>
        <v>0</v>
      </c>
      <c r="AB55" s="28" t="str">
        <f t="shared" si="34"/>
        <v>-</v>
      </c>
      <c r="AC55" s="28" t="str">
        <f t="shared" si="34"/>
        <v>-</v>
      </c>
      <c r="AD55" s="28" t="str">
        <f t="shared" si="34"/>
        <v>-</v>
      </c>
      <c r="AE55" s="28" t="str">
        <f t="shared" si="34"/>
        <v>-</v>
      </c>
      <c r="AF55" s="28" t="str">
        <f t="shared" si="34"/>
        <v>-</v>
      </c>
      <c r="AG55" s="28">
        <f t="shared" si="34"/>
        <v>0</v>
      </c>
      <c r="AH55" s="28" t="str">
        <f t="shared" si="34"/>
        <v>-</v>
      </c>
      <c r="AI55" s="28" t="str">
        <f t="shared" si="34"/>
        <v>-</v>
      </c>
      <c r="AJ55" s="28" t="str">
        <f t="shared" si="34"/>
        <v>-</v>
      </c>
      <c r="AK55" s="28" t="str">
        <f t="shared" si="34"/>
        <v>-</v>
      </c>
      <c r="AL55" s="28" t="str">
        <f t="shared" si="34"/>
        <v>-</v>
      </c>
      <c r="AM55" s="28">
        <f t="shared" si="34"/>
        <v>0</v>
      </c>
      <c r="AN55" s="28" t="str">
        <f t="shared" si="34"/>
        <v>-</v>
      </c>
      <c r="AO55" s="28" t="str">
        <f t="shared" si="34"/>
        <v>-</v>
      </c>
      <c r="AP55" s="28" t="str">
        <f t="shared" si="34"/>
        <v>-</v>
      </c>
      <c r="AQ55" s="28" t="str">
        <f t="shared" si="34"/>
        <v>-</v>
      </c>
      <c r="AR55" s="28" t="str">
        <f t="shared" si="34"/>
        <v>-</v>
      </c>
      <c r="AS55" s="28">
        <f t="shared" si="34"/>
        <v>0</v>
      </c>
      <c r="AT55" s="28" t="str">
        <f t="shared" si="34"/>
        <v>-</v>
      </c>
      <c r="AU55" s="28" t="str">
        <f t="shared" si="34"/>
        <v>-</v>
      </c>
      <c r="AV55" s="28" t="str">
        <f t="shared" si="34"/>
        <v>-</v>
      </c>
      <c r="AW55" s="28" t="str">
        <f t="shared" si="34"/>
        <v>-</v>
      </c>
      <c r="AX55" s="28" t="str">
        <f t="shared" si="34"/>
        <v>-</v>
      </c>
      <c r="AY55" s="28">
        <f t="shared" si="34"/>
        <v>0</v>
      </c>
      <c r="AZ55" s="28" t="str">
        <f t="shared" si="34"/>
        <v>-</v>
      </c>
      <c r="BA55" s="28" t="str">
        <f t="shared" si="34"/>
        <v>-</v>
      </c>
      <c r="BB55" s="28" t="str">
        <f t="shared" si="34"/>
        <v>-</v>
      </c>
      <c r="BC55" s="28" t="str">
        <f t="shared" si="34"/>
        <v>-</v>
      </c>
      <c r="BD55" s="28" t="str">
        <f t="shared" si="34"/>
        <v>-</v>
      </c>
      <c r="BE55" s="28">
        <f t="shared" si="34"/>
        <v>0</v>
      </c>
      <c r="BF55" s="28" t="str">
        <f t="shared" si="34"/>
        <v>-</v>
      </c>
      <c r="BG55" s="28" t="str">
        <f t="shared" si="34"/>
        <v>-</v>
      </c>
      <c r="BH55" s="28" t="str">
        <f t="shared" si="34"/>
        <v>-</v>
      </c>
      <c r="BI55" s="28" t="str">
        <f t="shared" si="34"/>
        <v>-</v>
      </c>
      <c r="BJ55" s="28" t="str">
        <f t="shared" si="34"/>
        <v>-</v>
      </c>
      <c r="BK55" s="28">
        <f t="shared" si="34"/>
        <v>0</v>
      </c>
      <c r="BL55" s="28" t="str">
        <f t="shared" si="34"/>
        <v>-</v>
      </c>
      <c r="BM55" s="28" t="str">
        <f t="shared" si="34"/>
        <v>-</v>
      </c>
      <c r="BN55" s="28" t="str">
        <f t="shared" si="34"/>
        <v>-</v>
      </c>
      <c r="BO55" s="28" t="str">
        <f t="shared" ref="BO55:CB55" si="35">IFERROR(MEDIAN(BO6:BO52),"-")</f>
        <v>-</v>
      </c>
      <c r="BP55" s="28" t="str">
        <f t="shared" si="35"/>
        <v>-</v>
      </c>
      <c r="BQ55" s="28">
        <f t="shared" si="35"/>
        <v>0</v>
      </c>
      <c r="BR55" s="28" t="str">
        <f t="shared" si="35"/>
        <v>-</v>
      </c>
      <c r="BS55" s="28" t="str">
        <f t="shared" si="35"/>
        <v>-</v>
      </c>
      <c r="BT55" s="28" t="str">
        <f t="shared" si="35"/>
        <v>-</v>
      </c>
      <c r="BU55" s="28" t="str">
        <f t="shared" si="35"/>
        <v>-</v>
      </c>
      <c r="BV55" s="28" t="str">
        <f t="shared" si="35"/>
        <v>-</v>
      </c>
      <c r="BW55" s="28">
        <f t="shared" si="35"/>
        <v>587</v>
      </c>
      <c r="BX55" s="28">
        <f t="shared" si="35"/>
        <v>737</v>
      </c>
      <c r="BY55" s="28">
        <f t="shared" si="35"/>
        <v>233</v>
      </c>
      <c r="BZ55" s="28" t="str">
        <f t="shared" si="35"/>
        <v>-</v>
      </c>
      <c r="CA55" s="28">
        <f t="shared" si="35"/>
        <v>97</v>
      </c>
      <c r="CB55" s="28">
        <f t="shared" si="35"/>
        <v>168</v>
      </c>
    </row>
    <row r="56" spans="2:80" x14ac:dyDescent="0.55000000000000004">
      <c r="B56" s="26" t="s">
        <v>69</v>
      </c>
      <c r="C56" s="29">
        <f>MIN(C$6:C$52)</f>
        <v>223</v>
      </c>
      <c r="D56" s="29">
        <f t="shared" ref="D56:BO56" si="36">MIN(D$6:D$52)</f>
        <v>42</v>
      </c>
      <c r="E56" s="29">
        <f t="shared" si="36"/>
        <v>2</v>
      </c>
      <c r="F56" s="29">
        <f t="shared" si="36"/>
        <v>3</v>
      </c>
      <c r="G56" s="29">
        <f t="shared" si="36"/>
        <v>12</v>
      </c>
      <c r="H56" s="29">
        <f t="shared" si="36"/>
        <v>1</v>
      </c>
      <c r="I56" s="29">
        <f t="shared" si="36"/>
        <v>266</v>
      </c>
      <c r="J56" s="29">
        <f t="shared" si="36"/>
        <v>45</v>
      </c>
      <c r="K56" s="29">
        <f t="shared" si="36"/>
        <v>0</v>
      </c>
      <c r="L56" s="29">
        <f t="shared" si="36"/>
        <v>7</v>
      </c>
      <c r="M56" s="29">
        <f t="shared" si="36"/>
        <v>13</v>
      </c>
      <c r="N56" s="29">
        <f t="shared" si="36"/>
        <v>0</v>
      </c>
      <c r="O56" s="29">
        <f t="shared" si="36"/>
        <v>0</v>
      </c>
      <c r="P56" s="29">
        <f t="shared" si="36"/>
        <v>0</v>
      </c>
      <c r="Q56" s="29">
        <f t="shared" si="36"/>
        <v>0</v>
      </c>
      <c r="R56" s="29">
        <f t="shared" si="36"/>
        <v>0</v>
      </c>
      <c r="S56" s="29">
        <f t="shared" si="36"/>
        <v>0</v>
      </c>
      <c r="T56" s="29">
        <f t="shared" si="36"/>
        <v>0</v>
      </c>
      <c r="U56" s="29">
        <f t="shared" si="36"/>
        <v>0</v>
      </c>
      <c r="V56" s="29">
        <f t="shared" si="36"/>
        <v>0</v>
      </c>
      <c r="W56" s="29">
        <f t="shared" si="36"/>
        <v>0</v>
      </c>
      <c r="X56" s="29">
        <f t="shared" si="36"/>
        <v>0</v>
      </c>
      <c r="Y56" s="29">
        <f t="shared" si="36"/>
        <v>0</v>
      </c>
      <c r="Z56" s="29">
        <f t="shared" si="36"/>
        <v>0</v>
      </c>
      <c r="AA56" s="29">
        <f t="shared" si="36"/>
        <v>0</v>
      </c>
      <c r="AB56" s="29">
        <f t="shared" si="36"/>
        <v>0</v>
      </c>
      <c r="AC56" s="29">
        <f t="shared" si="36"/>
        <v>0</v>
      </c>
      <c r="AD56" s="29">
        <f t="shared" si="36"/>
        <v>0</v>
      </c>
      <c r="AE56" s="29">
        <f t="shared" si="36"/>
        <v>0</v>
      </c>
      <c r="AF56" s="29">
        <f t="shared" si="36"/>
        <v>0</v>
      </c>
      <c r="AG56" s="29">
        <f t="shared" si="36"/>
        <v>0</v>
      </c>
      <c r="AH56" s="29">
        <f t="shared" si="36"/>
        <v>0</v>
      </c>
      <c r="AI56" s="29">
        <f t="shared" si="36"/>
        <v>0</v>
      </c>
      <c r="AJ56" s="29">
        <f t="shared" si="36"/>
        <v>0</v>
      </c>
      <c r="AK56" s="29">
        <f t="shared" si="36"/>
        <v>0</v>
      </c>
      <c r="AL56" s="29">
        <f t="shared" si="36"/>
        <v>0</v>
      </c>
      <c r="AM56" s="29">
        <f t="shared" si="36"/>
        <v>0</v>
      </c>
      <c r="AN56" s="29">
        <f t="shared" si="36"/>
        <v>0</v>
      </c>
      <c r="AO56" s="29">
        <f t="shared" si="36"/>
        <v>0</v>
      </c>
      <c r="AP56" s="29">
        <f t="shared" si="36"/>
        <v>0</v>
      </c>
      <c r="AQ56" s="29">
        <f t="shared" si="36"/>
        <v>0</v>
      </c>
      <c r="AR56" s="29">
        <f t="shared" si="36"/>
        <v>0</v>
      </c>
      <c r="AS56" s="29">
        <f t="shared" si="36"/>
        <v>0</v>
      </c>
      <c r="AT56" s="29">
        <f t="shared" si="36"/>
        <v>0</v>
      </c>
      <c r="AU56" s="29">
        <f t="shared" si="36"/>
        <v>0</v>
      </c>
      <c r="AV56" s="29">
        <f t="shared" si="36"/>
        <v>0</v>
      </c>
      <c r="AW56" s="29">
        <f t="shared" si="36"/>
        <v>0</v>
      </c>
      <c r="AX56" s="29">
        <f t="shared" si="36"/>
        <v>0</v>
      </c>
      <c r="AY56" s="29">
        <f t="shared" si="36"/>
        <v>0</v>
      </c>
      <c r="AZ56" s="29">
        <f t="shared" si="36"/>
        <v>0</v>
      </c>
      <c r="BA56" s="29">
        <f t="shared" si="36"/>
        <v>0</v>
      </c>
      <c r="BB56" s="29">
        <f t="shared" si="36"/>
        <v>0</v>
      </c>
      <c r="BC56" s="29">
        <f t="shared" si="36"/>
        <v>0</v>
      </c>
      <c r="BD56" s="29">
        <f t="shared" si="36"/>
        <v>0</v>
      </c>
      <c r="BE56" s="29">
        <f t="shared" si="36"/>
        <v>0</v>
      </c>
      <c r="BF56" s="29">
        <f t="shared" si="36"/>
        <v>0</v>
      </c>
      <c r="BG56" s="29">
        <f t="shared" si="36"/>
        <v>0</v>
      </c>
      <c r="BH56" s="29">
        <f t="shared" si="36"/>
        <v>0</v>
      </c>
      <c r="BI56" s="29">
        <f t="shared" si="36"/>
        <v>0</v>
      </c>
      <c r="BJ56" s="29">
        <f t="shared" si="36"/>
        <v>0</v>
      </c>
      <c r="BK56" s="29">
        <f t="shared" si="36"/>
        <v>0</v>
      </c>
      <c r="BL56" s="29">
        <f t="shared" si="36"/>
        <v>0</v>
      </c>
      <c r="BM56" s="29">
        <f t="shared" si="36"/>
        <v>0</v>
      </c>
      <c r="BN56" s="29">
        <f t="shared" si="36"/>
        <v>0</v>
      </c>
      <c r="BO56" s="29">
        <f t="shared" si="36"/>
        <v>0</v>
      </c>
      <c r="BP56" s="29">
        <f t="shared" ref="BP56:CB56" si="37">MIN(BP$6:BP$52)</f>
        <v>0</v>
      </c>
      <c r="BQ56" s="29">
        <f t="shared" si="37"/>
        <v>0</v>
      </c>
      <c r="BR56" s="29">
        <f t="shared" si="37"/>
        <v>0</v>
      </c>
      <c r="BS56" s="29">
        <f t="shared" si="37"/>
        <v>0</v>
      </c>
      <c r="BT56" s="29">
        <f t="shared" si="37"/>
        <v>0</v>
      </c>
      <c r="BU56" s="29">
        <f t="shared" si="37"/>
        <v>0</v>
      </c>
      <c r="BV56" s="29">
        <f t="shared" si="37"/>
        <v>0</v>
      </c>
      <c r="BW56" s="29">
        <f t="shared" si="37"/>
        <v>290</v>
      </c>
      <c r="BX56" s="29">
        <f t="shared" si="37"/>
        <v>361</v>
      </c>
      <c r="BY56" s="29">
        <f t="shared" si="37"/>
        <v>113</v>
      </c>
      <c r="BZ56" s="29">
        <f t="shared" si="37"/>
        <v>0</v>
      </c>
      <c r="CA56" s="29">
        <f t="shared" si="37"/>
        <v>34</v>
      </c>
      <c r="CB56" s="29">
        <f t="shared" si="37"/>
        <v>57</v>
      </c>
    </row>
    <row r="57" spans="2:80" x14ac:dyDescent="0.55000000000000004">
      <c r="B57" s="26" t="s">
        <v>70</v>
      </c>
      <c r="C57" s="29">
        <f>MAX(C$6:C$52)</f>
        <v>2078</v>
      </c>
      <c r="D57" s="29">
        <f t="shared" ref="D57:BO57" si="38">MAX(D$6:D$52)</f>
        <v>456</v>
      </c>
      <c r="E57" s="29">
        <f t="shared" si="38"/>
        <v>264</v>
      </c>
      <c r="F57" s="29">
        <f t="shared" si="38"/>
        <v>1174</v>
      </c>
      <c r="G57" s="29">
        <f t="shared" si="38"/>
        <v>523</v>
      </c>
      <c r="H57" s="29">
        <f t="shared" si="38"/>
        <v>423</v>
      </c>
      <c r="I57" s="29">
        <f t="shared" si="38"/>
        <v>2286</v>
      </c>
      <c r="J57" s="29">
        <f t="shared" si="38"/>
        <v>531</v>
      </c>
      <c r="K57" s="29">
        <f t="shared" si="38"/>
        <v>279</v>
      </c>
      <c r="L57" s="29">
        <f t="shared" si="38"/>
        <v>1281</v>
      </c>
      <c r="M57" s="29">
        <f t="shared" si="38"/>
        <v>445</v>
      </c>
      <c r="N57" s="29">
        <f t="shared" si="38"/>
        <v>495</v>
      </c>
      <c r="O57" s="29">
        <f t="shared" si="38"/>
        <v>0</v>
      </c>
      <c r="P57" s="29">
        <f t="shared" si="38"/>
        <v>0</v>
      </c>
      <c r="Q57" s="29">
        <f t="shared" si="38"/>
        <v>0</v>
      </c>
      <c r="R57" s="29">
        <f t="shared" si="38"/>
        <v>0</v>
      </c>
      <c r="S57" s="29">
        <f t="shared" si="38"/>
        <v>0</v>
      </c>
      <c r="T57" s="29">
        <f t="shared" si="38"/>
        <v>0</v>
      </c>
      <c r="U57" s="29">
        <f t="shared" si="38"/>
        <v>0</v>
      </c>
      <c r="V57" s="29">
        <f t="shared" si="38"/>
        <v>0</v>
      </c>
      <c r="W57" s="29">
        <f t="shared" si="38"/>
        <v>0</v>
      </c>
      <c r="X57" s="29">
        <f t="shared" si="38"/>
        <v>0</v>
      </c>
      <c r="Y57" s="29">
        <f t="shared" si="38"/>
        <v>0</v>
      </c>
      <c r="Z57" s="29">
        <f t="shared" si="38"/>
        <v>0</v>
      </c>
      <c r="AA57" s="29">
        <f t="shared" si="38"/>
        <v>0</v>
      </c>
      <c r="AB57" s="29">
        <f t="shared" si="38"/>
        <v>0</v>
      </c>
      <c r="AC57" s="29">
        <f t="shared" si="38"/>
        <v>0</v>
      </c>
      <c r="AD57" s="29">
        <f t="shared" si="38"/>
        <v>0</v>
      </c>
      <c r="AE57" s="29">
        <f t="shared" si="38"/>
        <v>0</v>
      </c>
      <c r="AF57" s="29">
        <f t="shared" si="38"/>
        <v>0</v>
      </c>
      <c r="AG57" s="29">
        <f t="shared" si="38"/>
        <v>0</v>
      </c>
      <c r="AH57" s="29">
        <f t="shared" si="38"/>
        <v>0</v>
      </c>
      <c r="AI57" s="29">
        <f t="shared" si="38"/>
        <v>0</v>
      </c>
      <c r="AJ57" s="29">
        <f t="shared" si="38"/>
        <v>0</v>
      </c>
      <c r="AK57" s="29">
        <f t="shared" si="38"/>
        <v>0</v>
      </c>
      <c r="AL57" s="29">
        <f t="shared" si="38"/>
        <v>0</v>
      </c>
      <c r="AM57" s="29">
        <f t="shared" si="38"/>
        <v>0</v>
      </c>
      <c r="AN57" s="29">
        <f t="shared" si="38"/>
        <v>0</v>
      </c>
      <c r="AO57" s="29">
        <f t="shared" si="38"/>
        <v>0</v>
      </c>
      <c r="AP57" s="29">
        <f t="shared" si="38"/>
        <v>0</v>
      </c>
      <c r="AQ57" s="29">
        <f t="shared" si="38"/>
        <v>0</v>
      </c>
      <c r="AR57" s="29">
        <f t="shared" si="38"/>
        <v>0</v>
      </c>
      <c r="AS57" s="29">
        <f t="shared" si="38"/>
        <v>0</v>
      </c>
      <c r="AT57" s="29">
        <f t="shared" si="38"/>
        <v>0</v>
      </c>
      <c r="AU57" s="29">
        <f t="shared" si="38"/>
        <v>0</v>
      </c>
      <c r="AV57" s="29">
        <f t="shared" si="38"/>
        <v>0</v>
      </c>
      <c r="AW57" s="29">
        <f t="shared" si="38"/>
        <v>0</v>
      </c>
      <c r="AX57" s="29">
        <f t="shared" si="38"/>
        <v>0</v>
      </c>
      <c r="AY57" s="29">
        <f t="shared" si="38"/>
        <v>0</v>
      </c>
      <c r="AZ57" s="29">
        <f t="shared" si="38"/>
        <v>0</v>
      </c>
      <c r="BA57" s="29">
        <f t="shared" si="38"/>
        <v>0</v>
      </c>
      <c r="BB57" s="29">
        <f t="shared" si="38"/>
        <v>0</v>
      </c>
      <c r="BC57" s="29">
        <f t="shared" si="38"/>
        <v>0</v>
      </c>
      <c r="BD57" s="29">
        <f t="shared" si="38"/>
        <v>0</v>
      </c>
      <c r="BE57" s="29">
        <f t="shared" si="38"/>
        <v>0</v>
      </c>
      <c r="BF57" s="29">
        <f t="shared" si="38"/>
        <v>0</v>
      </c>
      <c r="BG57" s="29">
        <f t="shared" si="38"/>
        <v>0</v>
      </c>
      <c r="BH57" s="29">
        <f t="shared" si="38"/>
        <v>0</v>
      </c>
      <c r="BI57" s="29">
        <f t="shared" si="38"/>
        <v>0</v>
      </c>
      <c r="BJ57" s="29">
        <f t="shared" si="38"/>
        <v>0</v>
      </c>
      <c r="BK57" s="29">
        <f t="shared" si="38"/>
        <v>0</v>
      </c>
      <c r="BL57" s="29">
        <f t="shared" si="38"/>
        <v>0</v>
      </c>
      <c r="BM57" s="29">
        <f t="shared" si="38"/>
        <v>0</v>
      </c>
      <c r="BN57" s="29">
        <f t="shared" si="38"/>
        <v>0</v>
      </c>
      <c r="BO57" s="29">
        <f t="shared" si="38"/>
        <v>0</v>
      </c>
      <c r="BP57" s="29">
        <f t="shared" ref="BP57:CB57" si="39">MAX(BP$6:BP$52)</f>
        <v>0</v>
      </c>
      <c r="BQ57" s="29">
        <f t="shared" si="39"/>
        <v>0</v>
      </c>
      <c r="BR57" s="29">
        <f t="shared" si="39"/>
        <v>0</v>
      </c>
      <c r="BS57" s="29">
        <f t="shared" si="39"/>
        <v>0</v>
      </c>
      <c r="BT57" s="29">
        <f t="shared" si="39"/>
        <v>0</v>
      </c>
      <c r="BU57" s="29">
        <f t="shared" si="39"/>
        <v>0</v>
      </c>
      <c r="BV57" s="29">
        <f t="shared" si="39"/>
        <v>0</v>
      </c>
      <c r="BW57" s="29">
        <f t="shared" si="39"/>
        <v>2613</v>
      </c>
      <c r="BX57" s="29">
        <f t="shared" si="39"/>
        <v>3136</v>
      </c>
      <c r="BY57" s="29">
        <f t="shared" si="39"/>
        <v>557</v>
      </c>
      <c r="BZ57" s="29">
        <f t="shared" si="39"/>
        <v>0</v>
      </c>
      <c r="CA57" s="29">
        <f t="shared" si="39"/>
        <v>1174</v>
      </c>
      <c r="CB57" s="29">
        <f t="shared" si="39"/>
        <v>1407</v>
      </c>
    </row>
  </sheetData>
  <mergeCells count="14">
    <mergeCell ref="BW2:CB2"/>
    <mergeCell ref="AA2:AF2"/>
    <mergeCell ref="AG2:AL2"/>
    <mergeCell ref="AM2:AR2"/>
    <mergeCell ref="AS2:AX2"/>
    <mergeCell ref="AY2:BD2"/>
    <mergeCell ref="BE2:BJ2"/>
    <mergeCell ref="BK2:BP2"/>
    <mergeCell ref="BQ2:BV2"/>
    <mergeCell ref="B2:B4"/>
    <mergeCell ref="C2:H2"/>
    <mergeCell ref="I2:N2"/>
    <mergeCell ref="O2:T2"/>
    <mergeCell ref="U2:Z2"/>
  </mergeCells>
  <phoneticPr fontId="21"/>
  <pageMargins left="0.39370078740157483" right="0.27559055118110237" top="0.86614173228346458" bottom="0.43307086614173229" header="0.43307086614173229" footer="0.19685039370078741"/>
  <pageSetup paperSize="8" scale="79" fitToWidth="0" orientation="landscape" r:id="rId1"/>
  <headerFooter>
    <oddHeader>&amp;C&amp;16&amp;A 月別集計表&amp;R&amp;D &amp;T &amp;F</oddHeader>
    <oddFooter>&amp;C&amp;16&amp;P/&amp;N</oddFooter>
  </headerFooter>
  <colBreaks count="2" manualBreakCount="2">
    <brk id="32" max="50" man="1"/>
    <brk id="62" max="50" man="1"/>
  </colBreaks>
  <drawing r:id="rId2"/>
  <legacyDrawing r:id="rId3"/>
  <controls>
    <mc:AlternateContent xmlns:mc="http://schemas.openxmlformats.org/markup-compatibility/2006">
      <mc:Choice Requires="x14">
        <control shapeId="17411" r:id="rId4" name="Control 3">
          <controlPr defaultSize="0" r:id="rId5">
            <anchor moveWithCells="1">
              <from>
                <xdr:col>1</xdr:col>
                <xdr:colOff>647700</xdr:colOff>
                <xdr:row>1</xdr:row>
                <xdr:rowOff>215900</xdr:rowOff>
              </from>
              <to>
                <xdr:col>3</xdr:col>
                <xdr:colOff>127000</xdr:colOff>
                <xdr:row>2</xdr:row>
                <xdr:rowOff>190500</xdr:rowOff>
              </to>
            </anchor>
          </controlPr>
        </control>
      </mc:Choice>
      <mc:Fallback>
        <control shapeId="17411" r:id="rId4" name="Control 3"/>
      </mc:Fallback>
    </mc:AlternateContent>
    <mc:AlternateContent xmlns:mc="http://schemas.openxmlformats.org/markup-compatibility/2006">
      <mc:Choice Requires="x14">
        <control shapeId="17410" r:id="rId6" name="Control 2">
          <controlPr defaultSize="0" r:id="rId7">
            <anchor moveWithCells="1">
              <from>
                <xdr:col>1</xdr:col>
                <xdr:colOff>0</xdr:colOff>
                <xdr:row>1</xdr:row>
                <xdr:rowOff>215900</xdr:rowOff>
              </from>
              <to>
                <xdr:col>2</xdr:col>
                <xdr:colOff>50800</xdr:colOff>
                <xdr:row>2</xdr:row>
                <xdr:rowOff>190500</xdr:rowOff>
              </to>
            </anchor>
          </controlPr>
        </control>
      </mc:Choice>
      <mc:Fallback>
        <control shapeId="17410" r:id="rId6" name="Control 2"/>
      </mc:Fallback>
    </mc:AlternateContent>
    <mc:AlternateContent xmlns:mc="http://schemas.openxmlformats.org/markup-compatibility/2006">
      <mc:Choice Requires="x14">
        <control shapeId="17409" r:id="rId8" name="Control 1">
          <controlPr defaultSize="0" r:id="rId7">
            <anchor moveWithCells="1">
              <from>
                <xdr:col>1</xdr:col>
                <xdr:colOff>0</xdr:colOff>
                <xdr:row>1</xdr:row>
                <xdr:rowOff>215900</xdr:rowOff>
              </from>
              <to>
                <xdr:col>2</xdr:col>
                <xdr:colOff>50800</xdr:colOff>
                <xdr:row>2</xdr:row>
                <xdr:rowOff>190500</xdr:rowOff>
              </to>
            </anchor>
          </controlPr>
        </control>
      </mc:Choice>
      <mc:Fallback>
        <control shapeId="17409" r:id="rId8" name="Control 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BDA87-DBFF-4568-88A1-9C1391F78604}">
  <sheetPr codeName="Sheet11">
    <pageSetUpPr fitToPage="1"/>
  </sheetPr>
  <dimension ref="B1:CB57"/>
  <sheetViews>
    <sheetView showGridLines="0"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7" sqref="B7"/>
    </sheetView>
  </sheetViews>
  <sheetFormatPr defaultRowHeight="18" x14ac:dyDescent="0.55000000000000004"/>
  <cols>
    <col min="1" max="1" width="2.5" customWidth="1"/>
    <col min="2" max="2" width="10.08203125" bestFit="1" customWidth="1"/>
    <col min="3" max="14" width="7.58203125" customWidth="1"/>
    <col min="15" max="74" width="7.58203125" hidden="1" customWidth="1"/>
    <col min="75" max="80" width="7.58203125" customWidth="1"/>
  </cols>
  <sheetData>
    <row r="1" spans="2:80" ht="16.5" customHeight="1" x14ac:dyDescent="0.55000000000000004">
      <c r="D1" s="10"/>
      <c r="I1" s="10"/>
      <c r="O1" s="10"/>
      <c r="U1" s="10"/>
      <c r="AA1" s="10"/>
      <c r="AG1" s="10"/>
      <c r="AM1" s="10"/>
      <c r="AS1" s="10"/>
      <c r="AY1" s="10"/>
      <c r="BE1" s="10"/>
      <c r="BK1" s="10"/>
      <c r="BQ1" s="10"/>
      <c r="BX1" s="10"/>
    </row>
    <row r="2" spans="2:80" x14ac:dyDescent="0.55000000000000004">
      <c r="B2" s="60"/>
      <c r="C2" s="62" t="s">
        <v>0</v>
      </c>
      <c r="D2" s="63"/>
      <c r="E2" s="63"/>
      <c r="F2" s="63"/>
      <c r="G2" s="63"/>
      <c r="H2" s="64"/>
      <c r="I2" s="62" t="s">
        <v>1</v>
      </c>
      <c r="J2" s="63"/>
      <c r="K2" s="63"/>
      <c r="L2" s="63"/>
      <c r="M2" s="63"/>
      <c r="N2" s="64"/>
      <c r="O2" s="62" t="s">
        <v>2</v>
      </c>
      <c r="P2" s="63"/>
      <c r="Q2" s="63"/>
      <c r="R2" s="63"/>
      <c r="S2" s="63"/>
      <c r="T2" s="64"/>
      <c r="U2" s="62" t="s">
        <v>3</v>
      </c>
      <c r="V2" s="63"/>
      <c r="W2" s="63"/>
      <c r="X2" s="63"/>
      <c r="Y2" s="63"/>
      <c r="Z2" s="64"/>
      <c r="AA2" s="62" t="s">
        <v>4</v>
      </c>
      <c r="AB2" s="63"/>
      <c r="AC2" s="63"/>
      <c r="AD2" s="63"/>
      <c r="AE2" s="63"/>
      <c r="AF2" s="64"/>
      <c r="AG2" s="62" t="s">
        <v>5</v>
      </c>
      <c r="AH2" s="63"/>
      <c r="AI2" s="63"/>
      <c r="AJ2" s="63"/>
      <c r="AK2" s="63"/>
      <c r="AL2" s="64"/>
      <c r="AM2" s="62" t="s">
        <v>6</v>
      </c>
      <c r="AN2" s="63"/>
      <c r="AO2" s="63"/>
      <c r="AP2" s="63"/>
      <c r="AQ2" s="63"/>
      <c r="AR2" s="64"/>
      <c r="AS2" s="62" t="s">
        <v>7</v>
      </c>
      <c r="AT2" s="63"/>
      <c r="AU2" s="63"/>
      <c r="AV2" s="63"/>
      <c r="AW2" s="63"/>
      <c r="AX2" s="64"/>
      <c r="AY2" s="62" t="s">
        <v>8</v>
      </c>
      <c r="AZ2" s="63"/>
      <c r="BA2" s="63"/>
      <c r="BB2" s="63"/>
      <c r="BC2" s="63"/>
      <c r="BD2" s="64"/>
      <c r="BE2" s="62" t="s">
        <v>9</v>
      </c>
      <c r="BF2" s="63"/>
      <c r="BG2" s="63"/>
      <c r="BH2" s="63"/>
      <c r="BI2" s="63"/>
      <c r="BJ2" s="64"/>
      <c r="BK2" s="62" t="s">
        <v>10</v>
      </c>
      <c r="BL2" s="63"/>
      <c r="BM2" s="63"/>
      <c r="BN2" s="63"/>
      <c r="BO2" s="63"/>
      <c r="BP2" s="64"/>
      <c r="BQ2" s="62" t="s">
        <v>11</v>
      </c>
      <c r="BR2" s="63"/>
      <c r="BS2" s="63"/>
      <c r="BT2" s="63"/>
      <c r="BU2" s="63"/>
      <c r="BV2" s="64"/>
      <c r="BW2" s="62" t="s">
        <v>12</v>
      </c>
      <c r="BX2" s="63"/>
      <c r="BY2" s="63"/>
      <c r="BZ2" s="63"/>
      <c r="CA2" s="63"/>
      <c r="CB2" s="64"/>
    </row>
    <row r="3" spans="2:80" x14ac:dyDescent="0.55000000000000004">
      <c r="B3" s="61"/>
      <c r="C3" s="17" t="s">
        <v>13</v>
      </c>
      <c r="D3" s="18"/>
      <c r="E3" s="18"/>
      <c r="F3" s="18"/>
      <c r="G3" s="18"/>
      <c r="H3" s="19"/>
      <c r="I3" s="17" t="s">
        <v>13</v>
      </c>
      <c r="J3" s="18"/>
      <c r="K3" s="18"/>
      <c r="L3" s="18"/>
      <c r="M3" s="18"/>
      <c r="N3" s="19"/>
      <c r="O3" s="17" t="s">
        <v>13</v>
      </c>
      <c r="P3" s="18"/>
      <c r="Q3" s="18"/>
      <c r="R3" s="18"/>
      <c r="S3" s="18"/>
      <c r="T3" s="19"/>
      <c r="U3" s="17" t="s">
        <v>13</v>
      </c>
      <c r="V3" s="18"/>
      <c r="W3" s="18"/>
      <c r="X3" s="18"/>
      <c r="Y3" s="18"/>
      <c r="Z3" s="19"/>
      <c r="AA3" s="17" t="s">
        <v>13</v>
      </c>
      <c r="AB3" s="18"/>
      <c r="AC3" s="18"/>
      <c r="AD3" s="18"/>
      <c r="AE3" s="18"/>
      <c r="AF3" s="19"/>
      <c r="AG3" s="17" t="s">
        <v>13</v>
      </c>
      <c r="AH3" s="18"/>
      <c r="AI3" s="18"/>
      <c r="AJ3" s="18"/>
      <c r="AK3" s="18"/>
      <c r="AL3" s="19"/>
      <c r="AM3" s="17" t="s">
        <v>13</v>
      </c>
      <c r="AN3" s="18"/>
      <c r="AO3" s="18"/>
      <c r="AP3" s="18"/>
      <c r="AQ3" s="18"/>
      <c r="AR3" s="19"/>
      <c r="AS3" s="17" t="s">
        <v>13</v>
      </c>
      <c r="AT3" s="18"/>
      <c r="AU3" s="18"/>
      <c r="AV3" s="18"/>
      <c r="AW3" s="18"/>
      <c r="AX3" s="19"/>
      <c r="AY3" s="17" t="s">
        <v>13</v>
      </c>
      <c r="AZ3" s="18"/>
      <c r="BA3" s="18"/>
      <c r="BB3" s="18"/>
      <c r="BC3" s="18"/>
      <c r="BD3" s="19"/>
      <c r="BE3" s="17" t="s">
        <v>13</v>
      </c>
      <c r="BF3" s="18"/>
      <c r="BG3" s="18"/>
      <c r="BH3" s="18"/>
      <c r="BI3" s="18"/>
      <c r="BJ3" s="19"/>
      <c r="BK3" s="17" t="s">
        <v>13</v>
      </c>
      <c r="BL3" s="18"/>
      <c r="BM3" s="18"/>
      <c r="BN3" s="18"/>
      <c r="BO3" s="18"/>
      <c r="BP3" s="19"/>
      <c r="BQ3" s="17" t="s">
        <v>13</v>
      </c>
      <c r="BR3" s="18"/>
      <c r="BS3" s="18"/>
      <c r="BT3" s="18"/>
      <c r="BU3" s="18"/>
      <c r="BV3" s="19"/>
      <c r="BW3" s="17" t="s">
        <v>13</v>
      </c>
      <c r="BX3" s="18"/>
      <c r="BY3" s="18"/>
      <c r="BZ3" s="18"/>
      <c r="CA3" s="18"/>
      <c r="CB3" s="19"/>
    </row>
    <row r="4" spans="2:80" ht="18.75" customHeight="1" thickBot="1" x14ac:dyDescent="0.6">
      <c r="B4" s="61"/>
      <c r="C4" s="12"/>
      <c r="D4" s="11" t="s">
        <v>14</v>
      </c>
      <c r="E4" s="11" t="s">
        <v>15</v>
      </c>
      <c r="F4" s="24" t="s">
        <v>16</v>
      </c>
      <c r="G4" s="11" t="s">
        <v>17</v>
      </c>
      <c r="H4" s="11" t="s">
        <v>18</v>
      </c>
      <c r="I4" s="12"/>
      <c r="J4" s="11" t="s">
        <v>14</v>
      </c>
      <c r="K4" s="11" t="s">
        <v>15</v>
      </c>
      <c r="L4" s="24" t="s">
        <v>16</v>
      </c>
      <c r="M4" s="11" t="s">
        <v>17</v>
      </c>
      <c r="N4" s="11" t="s">
        <v>18</v>
      </c>
      <c r="O4" s="12"/>
      <c r="P4" s="11" t="s">
        <v>14</v>
      </c>
      <c r="Q4" s="11" t="s">
        <v>15</v>
      </c>
      <c r="R4" s="24" t="s">
        <v>16</v>
      </c>
      <c r="S4" s="11" t="s">
        <v>17</v>
      </c>
      <c r="T4" s="11" t="s">
        <v>18</v>
      </c>
      <c r="U4" s="12"/>
      <c r="V4" s="11" t="s">
        <v>14</v>
      </c>
      <c r="W4" s="11" t="s">
        <v>15</v>
      </c>
      <c r="X4" s="24" t="s">
        <v>16</v>
      </c>
      <c r="Y4" s="11" t="s">
        <v>17</v>
      </c>
      <c r="Z4" s="11" t="s">
        <v>18</v>
      </c>
      <c r="AA4" s="12"/>
      <c r="AB4" s="11" t="s">
        <v>14</v>
      </c>
      <c r="AC4" s="11" t="s">
        <v>15</v>
      </c>
      <c r="AD4" s="24" t="s">
        <v>16</v>
      </c>
      <c r="AE4" s="11" t="s">
        <v>17</v>
      </c>
      <c r="AF4" s="11" t="s">
        <v>18</v>
      </c>
      <c r="AG4" s="12"/>
      <c r="AH4" s="11" t="s">
        <v>14</v>
      </c>
      <c r="AI4" s="11" t="s">
        <v>15</v>
      </c>
      <c r="AJ4" s="24" t="s">
        <v>16</v>
      </c>
      <c r="AK4" s="11" t="s">
        <v>17</v>
      </c>
      <c r="AL4" s="11" t="s">
        <v>18</v>
      </c>
      <c r="AM4" s="12"/>
      <c r="AN4" s="11" t="s">
        <v>14</v>
      </c>
      <c r="AO4" s="11" t="s">
        <v>15</v>
      </c>
      <c r="AP4" s="24" t="s">
        <v>16</v>
      </c>
      <c r="AQ4" s="11" t="s">
        <v>17</v>
      </c>
      <c r="AR4" s="11" t="s">
        <v>18</v>
      </c>
      <c r="AS4" s="12"/>
      <c r="AT4" s="11" t="s">
        <v>14</v>
      </c>
      <c r="AU4" s="11" t="s">
        <v>15</v>
      </c>
      <c r="AV4" s="24" t="s">
        <v>16</v>
      </c>
      <c r="AW4" s="11" t="s">
        <v>17</v>
      </c>
      <c r="AX4" s="11" t="s">
        <v>18</v>
      </c>
      <c r="AY4" s="12"/>
      <c r="AZ4" s="11" t="s">
        <v>14</v>
      </c>
      <c r="BA4" s="11" t="s">
        <v>15</v>
      </c>
      <c r="BB4" s="24" t="s">
        <v>16</v>
      </c>
      <c r="BC4" s="11" t="s">
        <v>17</v>
      </c>
      <c r="BD4" s="11" t="s">
        <v>18</v>
      </c>
      <c r="BE4" s="12"/>
      <c r="BF4" s="11" t="s">
        <v>14</v>
      </c>
      <c r="BG4" s="11" t="s">
        <v>15</v>
      </c>
      <c r="BH4" s="24" t="s">
        <v>16</v>
      </c>
      <c r="BI4" s="11" t="s">
        <v>17</v>
      </c>
      <c r="BJ4" s="11" t="s">
        <v>18</v>
      </c>
      <c r="BK4" s="12"/>
      <c r="BL4" s="11" t="s">
        <v>14</v>
      </c>
      <c r="BM4" s="11" t="s">
        <v>15</v>
      </c>
      <c r="BN4" s="24" t="s">
        <v>16</v>
      </c>
      <c r="BO4" s="11" t="s">
        <v>17</v>
      </c>
      <c r="BP4" s="11" t="s">
        <v>18</v>
      </c>
      <c r="BQ4" s="12"/>
      <c r="BR4" s="11" t="s">
        <v>14</v>
      </c>
      <c r="BS4" s="11" t="s">
        <v>15</v>
      </c>
      <c r="BT4" s="24" t="s">
        <v>16</v>
      </c>
      <c r="BU4" s="11" t="s">
        <v>17</v>
      </c>
      <c r="BV4" s="11" t="s">
        <v>18</v>
      </c>
      <c r="BW4" s="20"/>
      <c r="BX4" s="11" t="s">
        <v>14</v>
      </c>
      <c r="BY4" s="16" t="s">
        <v>15</v>
      </c>
      <c r="BZ4" s="24" t="s">
        <v>16</v>
      </c>
      <c r="CA4" s="11" t="s">
        <v>17</v>
      </c>
      <c r="CB4" s="11" t="s">
        <v>18</v>
      </c>
    </row>
    <row r="5" spans="2:80" ht="18.5" thickBot="1" x14ac:dyDescent="0.6">
      <c r="B5" s="7" t="s">
        <v>12</v>
      </c>
      <c r="C5" s="9">
        <f>SUM(C6:C52)</f>
        <v>25547</v>
      </c>
      <c r="D5" s="8">
        <f>SUM(D6:D52)</f>
        <v>9494</v>
      </c>
      <c r="E5" s="8">
        <f t="shared" ref="E5:H5" si="0">SUM(E6:E52)</f>
        <v>2019</v>
      </c>
      <c r="F5" s="8">
        <f t="shared" si="0"/>
        <v>5762</v>
      </c>
      <c r="G5" s="8">
        <f t="shared" si="0"/>
        <v>5787</v>
      </c>
      <c r="H5" s="8">
        <f t="shared" si="0"/>
        <v>2485</v>
      </c>
      <c r="I5" s="9">
        <f>SUM(I6:I52)</f>
        <v>27321</v>
      </c>
      <c r="J5" s="8">
        <f>SUM(J6:J52)</f>
        <v>10425</v>
      </c>
      <c r="K5" s="8">
        <f t="shared" ref="K5:N5" si="1">SUM(K6:K52)</f>
        <v>2186</v>
      </c>
      <c r="L5" s="8">
        <f t="shared" si="1"/>
        <v>6314</v>
      </c>
      <c r="M5" s="8">
        <f t="shared" si="1"/>
        <v>5946</v>
      </c>
      <c r="N5" s="8">
        <f t="shared" si="1"/>
        <v>2450</v>
      </c>
      <c r="O5" s="9">
        <f>SUM(O6:O52)</f>
        <v>0</v>
      </c>
      <c r="P5" s="8">
        <f>SUM(P6:P52)</f>
        <v>0</v>
      </c>
      <c r="Q5" s="8">
        <f t="shared" ref="Q5:T5" si="2">SUM(Q6:Q52)</f>
        <v>0</v>
      </c>
      <c r="R5" s="8">
        <f t="shared" si="2"/>
        <v>0</v>
      </c>
      <c r="S5" s="8">
        <f t="shared" si="2"/>
        <v>0</v>
      </c>
      <c r="T5" s="8">
        <f t="shared" si="2"/>
        <v>0</v>
      </c>
      <c r="U5" s="9">
        <f>SUM(U6:U52)</f>
        <v>0</v>
      </c>
      <c r="V5" s="8">
        <f>SUM(V6:V52)</f>
        <v>0</v>
      </c>
      <c r="W5" s="8">
        <f t="shared" ref="W5:Z5" si="3">SUM(W6:W52)</f>
        <v>0</v>
      </c>
      <c r="X5" s="8">
        <f t="shared" si="3"/>
        <v>0</v>
      </c>
      <c r="Y5" s="8">
        <f t="shared" si="3"/>
        <v>0</v>
      </c>
      <c r="Z5" s="8">
        <f t="shared" si="3"/>
        <v>0</v>
      </c>
      <c r="AA5" s="9">
        <f>SUM(AA6:AA52)</f>
        <v>0</v>
      </c>
      <c r="AB5" s="8">
        <f>SUM(AB6:AB52)</f>
        <v>0</v>
      </c>
      <c r="AC5" s="8">
        <f t="shared" ref="AC5:AF5" si="4">SUM(AC6:AC52)</f>
        <v>0</v>
      </c>
      <c r="AD5" s="8">
        <f t="shared" si="4"/>
        <v>0</v>
      </c>
      <c r="AE5" s="8">
        <f t="shared" si="4"/>
        <v>0</v>
      </c>
      <c r="AF5" s="8">
        <f t="shared" si="4"/>
        <v>0</v>
      </c>
      <c r="AG5" s="9">
        <f>SUM(AG6:AG52)</f>
        <v>0</v>
      </c>
      <c r="AH5" s="8">
        <f>SUM(AH6:AH52)</f>
        <v>0</v>
      </c>
      <c r="AI5" s="8">
        <f t="shared" ref="AI5:AL5" si="5">SUM(AI6:AI52)</f>
        <v>0</v>
      </c>
      <c r="AJ5" s="8">
        <f t="shared" si="5"/>
        <v>0</v>
      </c>
      <c r="AK5" s="8">
        <f t="shared" si="5"/>
        <v>0</v>
      </c>
      <c r="AL5" s="8">
        <f t="shared" si="5"/>
        <v>0</v>
      </c>
      <c r="AM5" s="9">
        <f>SUM(AM6:AM52)</f>
        <v>0</v>
      </c>
      <c r="AN5" s="8">
        <f>SUM(AN6:AN52)</f>
        <v>0</v>
      </c>
      <c r="AO5" s="8">
        <f t="shared" ref="AO5:AR5" si="6">SUM(AO6:AO52)</f>
        <v>0</v>
      </c>
      <c r="AP5" s="8">
        <f t="shared" si="6"/>
        <v>0</v>
      </c>
      <c r="AQ5" s="8">
        <f t="shared" si="6"/>
        <v>0</v>
      </c>
      <c r="AR5" s="8">
        <f t="shared" si="6"/>
        <v>0</v>
      </c>
      <c r="AS5" s="9">
        <f>SUM(AS6:AS52)</f>
        <v>0</v>
      </c>
      <c r="AT5" s="8">
        <f>SUM(AT6:AT52)</f>
        <v>0</v>
      </c>
      <c r="AU5" s="8">
        <f t="shared" ref="AU5:AX5" si="7">SUM(AU6:AU52)</f>
        <v>0</v>
      </c>
      <c r="AV5" s="8">
        <f t="shared" si="7"/>
        <v>0</v>
      </c>
      <c r="AW5" s="8">
        <f t="shared" si="7"/>
        <v>0</v>
      </c>
      <c r="AX5" s="8">
        <f t="shared" si="7"/>
        <v>0</v>
      </c>
      <c r="AY5" s="9">
        <f>SUM(AY6:AY52)</f>
        <v>0</v>
      </c>
      <c r="AZ5" s="8">
        <f>SUM(AZ6:AZ52)</f>
        <v>0</v>
      </c>
      <c r="BA5" s="8">
        <f t="shared" ref="BA5:BD5" si="8">SUM(BA6:BA52)</f>
        <v>0</v>
      </c>
      <c r="BB5" s="8">
        <f t="shared" si="8"/>
        <v>0</v>
      </c>
      <c r="BC5" s="8">
        <f t="shared" si="8"/>
        <v>0</v>
      </c>
      <c r="BD5" s="8">
        <f t="shared" si="8"/>
        <v>0</v>
      </c>
      <c r="BE5" s="9">
        <f>SUM(BE6:BE52)</f>
        <v>0</v>
      </c>
      <c r="BF5" s="8">
        <f>SUM(BF6:BF52)</f>
        <v>0</v>
      </c>
      <c r="BG5" s="8">
        <f t="shared" ref="BG5:BJ5" si="9">SUM(BG6:BG52)</f>
        <v>0</v>
      </c>
      <c r="BH5" s="8">
        <f t="shared" si="9"/>
        <v>0</v>
      </c>
      <c r="BI5" s="8">
        <f t="shared" si="9"/>
        <v>0</v>
      </c>
      <c r="BJ5" s="8">
        <f t="shared" si="9"/>
        <v>0</v>
      </c>
      <c r="BK5" s="9">
        <f>SUM(BK6:BK52)</f>
        <v>0</v>
      </c>
      <c r="BL5" s="8">
        <f>SUM(BL6:BL52)</f>
        <v>0</v>
      </c>
      <c r="BM5" s="8">
        <f t="shared" ref="BM5:BP5" si="10">SUM(BM6:BM52)</f>
        <v>0</v>
      </c>
      <c r="BN5" s="8">
        <f t="shared" si="10"/>
        <v>0</v>
      </c>
      <c r="BO5" s="8">
        <f t="shared" si="10"/>
        <v>0</v>
      </c>
      <c r="BP5" s="8">
        <f t="shared" si="10"/>
        <v>0</v>
      </c>
      <c r="BQ5" s="9">
        <f>SUM(BQ6:BQ52)</f>
        <v>0</v>
      </c>
      <c r="BR5" s="8">
        <f>SUM(BR6:BR52)</f>
        <v>0</v>
      </c>
      <c r="BS5" s="8">
        <f t="shared" ref="BS5:BV5" si="11">SUM(BS6:BS52)</f>
        <v>0</v>
      </c>
      <c r="BT5" s="8">
        <f t="shared" si="11"/>
        <v>0</v>
      </c>
      <c r="BU5" s="8">
        <f t="shared" si="11"/>
        <v>0</v>
      </c>
      <c r="BV5" s="8">
        <f t="shared" si="11"/>
        <v>0</v>
      </c>
      <c r="BW5" s="13">
        <f>SUM(BW6:BW52)</f>
        <v>52868</v>
      </c>
      <c r="BX5" s="9">
        <f t="shared" ref="BX5:CB5" si="12">SUM(BX6:BX52)</f>
        <v>19919</v>
      </c>
      <c r="BY5" s="21">
        <f t="shared" si="12"/>
        <v>4205</v>
      </c>
      <c r="BZ5" s="21">
        <f t="shared" si="12"/>
        <v>12076</v>
      </c>
      <c r="CA5" s="9">
        <f t="shared" si="12"/>
        <v>11733</v>
      </c>
      <c r="CB5" s="9">
        <f t="shared" si="12"/>
        <v>4935</v>
      </c>
    </row>
    <row r="6" spans="2:80" x14ac:dyDescent="0.55000000000000004">
      <c r="B6" s="4" t="s">
        <v>19</v>
      </c>
      <c r="C6" s="6">
        <f t="shared" ref="C6:C52" si="13">SUM(D6:H6)</f>
        <v>559</v>
      </c>
      <c r="D6" s="5">
        <v>173</v>
      </c>
      <c r="E6" s="5">
        <v>39</v>
      </c>
      <c r="F6" s="5">
        <v>115</v>
      </c>
      <c r="G6" s="5">
        <v>138</v>
      </c>
      <c r="H6" s="5">
        <v>94</v>
      </c>
      <c r="I6" s="6">
        <f t="shared" ref="I6:I52" si="14">SUM(J6:N6)</f>
        <v>617</v>
      </c>
      <c r="J6" s="5">
        <v>180</v>
      </c>
      <c r="K6" s="5">
        <v>33</v>
      </c>
      <c r="L6" s="5">
        <v>126</v>
      </c>
      <c r="M6" s="5">
        <v>160</v>
      </c>
      <c r="N6" s="5">
        <v>118</v>
      </c>
      <c r="O6" s="6">
        <f t="shared" ref="O6:O52" si="15">SUM(P6:T6)</f>
        <v>0</v>
      </c>
      <c r="P6" s="5"/>
      <c r="Q6" s="5"/>
      <c r="R6" s="5"/>
      <c r="S6" s="5"/>
      <c r="T6" s="5"/>
      <c r="U6" s="6">
        <f t="shared" ref="U6:U52" si="16">SUM(V6:Z6)</f>
        <v>0</v>
      </c>
      <c r="V6" s="5"/>
      <c r="W6" s="5"/>
      <c r="X6" s="5"/>
      <c r="Y6" s="5"/>
      <c r="Z6" s="5"/>
      <c r="AA6" s="6">
        <f t="shared" ref="AA6:AA52" si="17">SUM(AB6:AF6)</f>
        <v>0</v>
      </c>
      <c r="AB6" s="5"/>
      <c r="AC6" s="5"/>
      <c r="AD6" s="5"/>
      <c r="AE6" s="5"/>
      <c r="AF6" s="5"/>
      <c r="AG6" s="6">
        <f t="shared" ref="AG6:AG52" si="18">SUM(AH6:AL6)</f>
        <v>0</v>
      </c>
      <c r="AH6" s="5"/>
      <c r="AI6" s="5"/>
      <c r="AJ6" s="5"/>
      <c r="AK6" s="5"/>
      <c r="AL6" s="5"/>
      <c r="AM6" s="6">
        <f t="shared" ref="AM6:AM52" si="19">SUM(AN6:AR6)</f>
        <v>0</v>
      </c>
      <c r="AN6" s="5"/>
      <c r="AO6" s="5"/>
      <c r="AP6" s="5"/>
      <c r="AQ6" s="5"/>
      <c r="AR6" s="5"/>
      <c r="AS6" s="6">
        <f t="shared" ref="AS6:AS52" si="20">SUM(AT6:AX6)</f>
        <v>0</v>
      </c>
      <c r="AT6" s="5"/>
      <c r="AU6" s="5"/>
      <c r="AV6" s="5"/>
      <c r="AW6" s="5"/>
      <c r="AX6" s="5"/>
      <c r="AY6" s="6">
        <f t="shared" ref="AY6:AY52" si="21">SUM(AZ6:BD6)</f>
        <v>0</v>
      </c>
      <c r="AZ6" s="5"/>
      <c r="BA6" s="5"/>
      <c r="BB6" s="5"/>
      <c r="BC6" s="5"/>
      <c r="BD6" s="5"/>
      <c r="BE6" s="6">
        <f t="shared" ref="BE6:BE52" si="22">SUM(BF6:BJ6)</f>
        <v>0</v>
      </c>
      <c r="BF6" s="5"/>
      <c r="BG6" s="5"/>
      <c r="BH6" s="5"/>
      <c r="BI6" s="5"/>
      <c r="BJ6" s="5"/>
      <c r="BK6" s="6">
        <f t="shared" ref="BK6:BK52" si="23">SUM(BL6:BP6)</f>
        <v>0</v>
      </c>
      <c r="BL6" s="5"/>
      <c r="BM6" s="5"/>
      <c r="BN6" s="5"/>
      <c r="BO6" s="5"/>
      <c r="BP6" s="5"/>
      <c r="BQ6" s="6">
        <f t="shared" ref="BQ6:BQ52" si="24">SUM(BR6:BV6)</f>
        <v>0</v>
      </c>
      <c r="BR6" s="5"/>
      <c r="BS6" s="5"/>
      <c r="BT6" s="5"/>
      <c r="BU6" s="5"/>
      <c r="BV6" s="5"/>
      <c r="BW6" s="14" cm="1">
        <f t="array" ref="BW6">SUMPRODUCT((MOD((COLUMN($C6:$BV6)-2),6)=COLUMN(A1))*($C6:$BV6))</f>
        <v>1176</v>
      </c>
      <c r="BX6" s="6" cm="1">
        <f t="array" ref="BX6">SUMPRODUCT((MOD((COLUMN($C6:$BV6)-2),6)=COLUMN(B1))*($C6:$BV6))</f>
        <v>353</v>
      </c>
      <c r="BY6" s="22" cm="1">
        <f t="array" ref="BY6">SUMPRODUCT((MOD((COLUMN($C6:$BV6)-2),6)=COLUMN(C1))*($C6:$BV6))</f>
        <v>72</v>
      </c>
      <c r="BZ6" s="22" cm="1">
        <f t="array" ref="BZ6">SUMPRODUCT((MOD((COLUMN($C6:$BV6)-2),6)=COLUMN(D1))*($C6:$BV6))</f>
        <v>241</v>
      </c>
      <c r="CA6" s="6" cm="1">
        <f t="array" ref="CA6">SUMPRODUCT((MOD((COLUMN($C6:$BV6)-2),6)=COLUMN(E1))*($C6:$BV6))</f>
        <v>298</v>
      </c>
      <c r="CB6" s="6" cm="1">
        <f t="array" ref="CB6">SUMPRODUCT((MOD((COLUMN($D6:$BV6)-2),6)=0)*($D6:$BV6))</f>
        <v>212</v>
      </c>
    </row>
    <row r="7" spans="2:80" x14ac:dyDescent="0.55000000000000004">
      <c r="B7" s="1" t="s">
        <v>20</v>
      </c>
      <c r="C7" s="3">
        <f t="shared" si="13"/>
        <v>441</v>
      </c>
      <c r="D7" s="2">
        <v>108</v>
      </c>
      <c r="E7" s="2">
        <v>122</v>
      </c>
      <c r="F7" s="2">
        <v>15</v>
      </c>
      <c r="G7" s="2">
        <v>158</v>
      </c>
      <c r="H7" s="2">
        <v>38</v>
      </c>
      <c r="I7" s="3">
        <f t="shared" si="14"/>
        <v>517</v>
      </c>
      <c r="J7" s="2">
        <v>151</v>
      </c>
      <c r="K7" s="2">
        <v>100</v>
      </c>
      <c r="L7" s="2">
        <v>19</v>
      </c>
      <c r="M7" s="2">
        <v>222</v>
      </c>
      <c r="N7" s="2">
        <v>25</v>
      </c>
      <c r="O7" s="3">
        <f t="shared" si="15"/>
        <v>0</v>
      </c>
      <c r="P7" s="2"/>
      <c r="Q7" s="2"/>
      <c r="R7" s="2"/>
      <c r="S7" s="2"/>
      <c r="T7" s="2"/>
      <c r="U7" s="3">
        <f t="shared" si="16"/>
        <v>0</v>
      </c>
      <c r="V7" s="2"/>
      <c r="W7" s="2"/>
      <c r="X7" s="2"/>
      <c r="Y7" s="2"/>
      <c r="Z7" s="2"/>
      <c r="AA7" s="3">
        <f t="shared" si="17"/>
        <v>0</v>
      </c>
      <c r="AB7" s="2"/>
      <c r="AC7" s="2"/>
      <c r="AD7" s="2"/>
      <c r="AE7" s="2"/>
      <c r="AF7" s="2"/>
      <c r="AG7" s="3">
        <f t="shared" si="18"/>
        <v>0</v>
      </c>
      <c r="AH7" s="2"/>
      <c r="AI7" s="2"/>
      <c r="AJ7" s="2"/>
      <c r="AK7" s="2"/>
      <c r="AL7" s="2"/>
      <c r="AM7" s="3">
        <f t="shared" si="19"/>
        <v>0</v>
      </c>
      <c r="AN7" s="2"/>
      <c r="AO7" s="2"/>
      <c r="AP7" s="2"/>
      <c r="AQ7" s="2"/>
      <c r="AR7" s="2"/>
      <c r="AS7" s="3">
        <f t="shared" si="20"/>
        <v>0</v>
      </c>
      <c r="AT7" s="2"/>
      <c r="AU7" s="2"/>
      <c r="AV7" s="2"/>
      <c r="AW7" s="2"/>
      <c r="AX7" s="2"/>
      <c r="AY7" s="3">
        <f t="shared" si="21"/>
        <v>0</v>
      </c>
      <c r="AZ7" s="2"/>
      <c r="BA7" s="2"/>
      <c r="BB7" s="2"/>
      <c r="BC7" s="2"/>
      <c r="BD7" s="2"/>
      <c r="BE7" s="3">
        <f t="shared" si="22"/>
        <v>0</v>
      </c>
      <c r="BF7" s="2"/>
      <c r="BG7" s="2"/>
      <c r="BH7" s="2"/>
      <c r="BI7" s="2"/>
      <c r="BJ7" s="2"/>
      <c r="BK7" s="3">
        <f t="shared" si="23"/>
        <v>0</v>
      </c>
      <c r="BL7" s="2"/>
      <c r="BM7" s="2"/>
      <c r="BN7" s="2"/>
      <c r="BO7" s="2"/>
      <c r="BP7" s="2"/>
      <c r="BQ7" s="3">
        <f t="shared" si="24"/>
        <v>0</v>
      </c>
      <c r="BR7" s="2"/>
      <c r="BS7" s="2"/>
      <c r="BT7" s="2"/>
      <c r="BU7" s="2"/>
      <c r="BV7" s="2"/>
      <c r="BW7" s="14" cm="1">
        <f t="array" ref="BW7">SUMPRODUCT((MOD((COLUMN($C7:$BV7)-2),6)=COLUMN(A2))*($C7:$BV7))</f>
        <v>958</v>
      </c>
      <c r="BX7" s="6" cm="1">
        <f t="array" ref="BX7">SUMPRODUCT((MOD((COLUMN($C7:$BV7)-2),6)=COLUMN(B2))*($C7:$BV7))</f>
        <v>259</v>
      </c>
      <c r="BY7" s="22" cm="1">
        <f t="array" ref="BY7">SUMPRODUCT((MOD((COLUMN($C7:$BV7)-2),6)=COLUMN(C2))*($C7:$BV7))</f>
        <v>222</v>
      </c>
      <c r="BZ7" s="22" cm="1">
        <f t="array" ref="BZ7">SUMPRODUCT((MOD((COLUMN($C7:$BV7)-2),6)=COLUMN(D2))*($C7:$BV7))</f>
        <v>34</v>
      </c>
      <c r="CA7" s="6" cm="1">
        <f t="array" ref="CA7">SUMPRODUCT((MOD((COLUMN($C7:$BV7)-2),6)=COLUMN(E2))*($C7:$BV7))</f>
        <v>380</v>
      </c>
      <c r="CB7" s="6" cm="1">
        <f t="array" ref="CB7">SUMPRODUCT((MOD((COLUMN($D7:$BV7)-2),6)=0)*($D7:$BV7))</f>
        <v>63</v>
      </c>
    </row>
    <row r="8" spans="2:80" x14ac:dyDescent="0.55000000000000004">
      <c r="B8" s="1" t="s">
        <v>21</v>
      </c>
      <c r="C8" s="3">
        <f t="shared" si="13"/>
        <v>321</v>
      </c>
      <c r="D8" s="2">
        <v>139</v>
      </c>
      <c r="E8" s="2">
        <v>3</v>
      </c>
      <c r="F8" s="2">
        <v>73</v>
      </c>
      <c r="G8" s="2">
        <v>68</v>
      </c>
      <c r="H8" s="2">
        <v>38</v>
      </c>
      <c r="I8" s="3">
        <f t="shared" si="14"/>
        <v>342</v>
      </c>
      <c r="J8" s="2">
        <v>151</v>
      </c>
      <c r="K8" s="2">
        <v>1</v>
      </c>
      <c r="L8" s="2">
        <v>69</v>
      </c>
      <c r="M8" s="2">
        <v>85</v>
      </c>
      <c r="N8" s="2">
        <v>36</v>
      </c>
      <c r="O8" s="3">
        <f t="shared" si="15"/>
        <v>0</v>
      </c>
      <c r="P8" s="2"/>
      <c r="Q8" s="2"/>
      <c r="R8" s="2"/>
      <c r="S8" s="2"/>
      <c r="T8" s="2"/>
      <c r="U8" s="3">
        <f t="shared" si="16"/>
        <v>0</v>
      </c>
      <c r="V8" s="2"/>
      <c r="W8" s="2"/>
      <c r="X8" s="2"/>
      <c r="Y8" s="2"/>
      <c r="Z8" s="2"/>
      <c r="AA8" s="3">
        <f t="shared" si="17"/>
        <v>0</v>
      </c>
      <c r="AB8" s="2"/>
      <c r="AC8" s="2"/>
      <c r="AD8" s="2"/>
      <c r="AE8" s="2"/>
      <c r="AF8" s="2"/>
      <c r="AG8" s="3">
        <f t="shared" si="18"/>
        <v>0</v>
      </c>
      <c r="AH8" s="2"/>
      <c r="AI8" s="2"/>
      <c r="AJ8" s="2"/>
      <c r="AK8" s="2"/>
      <c r="AL8" s="2"/>
      <c r="AM8" s="3">
        <f t="shared" si="19"/>
        <v>0</v>
      </c>
      <c r="AN8" s="2"/>
      <c r="AO8" s="2"/>
      <c r="AP8" s="2"/>
      <c r="AQ8" s="2"/>
      <c r="AR8" s="2"/>
      <c r="AS8" s="3">
        <f t="shared" si="20"/>
        <v>0</v>
      </c>
      <c r="AT8" s="2"/>
      <c r="AU8" s="2"/>
      <c r="AV8" s="2"/>
      <c r="AW8" s="2"/>
      <c r="AX8" s="2"/>
      <c r="AY8" s="3">
        <f t="shared" si="21"/>
        <v>0</v>
      </c>
      <c r="AZ8" s="2"/>
      <c r="BA8" s="2"/>
      <c r="BB8" s="2"/>
      <c r="BC8" s="2"/>
      <c r="BD8" s="2"/>
      <c r="BE8" s="3">
        <f t="shared" si="22"/>
        <v>0</v>
      </c>
      <c r="BF8" s="2"/>
      <c r="BG8" s="2"/>
      <c r="BH8" s="2"/>
      <c r="BI8" s="2"/>
      <c r="BJ8" s="2"/>
      <c r="BK8" s="3">
        <f t="shared" si="23"/>
        <v>0</v>
      </c>
      <c r="BL8" s="2"/>
      <c r="BM8" s="2"/>
      <c r="BN8" s="2"/>
      <c r="BO8" s="2"/>
      <c r="BP8" s="2"/>
      <c r="BQ8" s="3">
        <f t="shared" si="24"/>
        <v>0</v>
      </c>
      <c r="BR8" s="2"/>
      <c r="BS8" s="2"/>
      <c r="BT8" s="2"/>
      <c r="BU8" s="2"/>
      <c r="BV8" s="2"/>
      <c r="BW8" s="14" cm="1">
        <f t="array" ref="BW8">SUMPRODUCT((MOD((COLUMN($C8:$BV8)-2),6)=COLUMN(A3))*($C8:$BV8))</f>
        <v>663</v>
      </c>
      <c r="BX8" s="6" cm="1">
        <f t="array" ref="BX8">SUMPRODUCT((MOD((COLUMN($C8:$BV8)-2),6)=COLUMN(B3))*($C8:$BV8))</f>
        <v>290</v>
      </c>
      <c r="BY8" s="22" cm="1">
        <f t="array" ref="BY8">SUMPRODUCT((MOD((COLUMN($C8:$BV8)-2),6)=COLUMN(C3))*($C8:$BV8))</f>
        <v>4</v>
      </c>
      <c r="BZ8" s="22" cm="1">
        <f t="array" ref="BZ8">SUMPRODUCT((MOD((COLUMN($C8:$BV8)-2),6)=COLUMN(D3))*($C8:$BV8))</f>
        <v>142</v>
      </c>
      <c r="CA8" s="6" cm="1">
        <f t="array" ref="CA8">SUMPRODUCT((MOD((COLUMN($C8:$BV8)-2),6)=COLUMN(E3))*($C8:$BV8))</f>
        <v>153</v>
      </c>
      <c r="CB8" s="6" cm="1">
        <f t="array" ref="CB8">SUMPRODUCT((MOD((COLUMN($D8:$BV8)-2),6)=0)*($D8:$BV8))</f>
        <v>74</v>
      </c>
    </row>
    <row r="9" spans="2:80" x14ac:dyDescent="0.55000000000000004">
      <c r="B9" s="1" t="s">
        <v>22</v>
      </c>
      <c r="C9" s="3">
        <f t="shared" si="13"/>
        <v>432</v>
      </c>
      <c r="D9" s="2">
        <v>149</v>
      </c>
      <c r="E9" s="2">
        <v>0</v>
      </c>
      <c r="F9" s="2">
        <v>178</v>
      </c>
      <c r="G9" s="2">
        <v>78</v>
      </c>
      <c r="H9" s="2">
        <v>27</v>
      </c>
      <c r="I9" s="3">
        <f t="shared" si="14"/>
        <v>553</v>
      </c>
      <c r="J9" s="2">
        <v>113</v>
      </c>
      <c r="K9" s="2">
        <v>5</v>
      </c>
      <c r="L9" s="2">
        <v>204</v>
      </c>
      <c r="M9" s="2">
        <v>185</v>
      </c>
      <c r="N9" s="2">
        <v>46</v>
      </c>
      <c r="O9" s="3">
        <f t="shared" si="15"/>
        <v>0</v>
      </c>
      <c r="P9" s="2"/>
      <c r="Q9" s="2"/>
      <c r="R9" s="2"/>
      <c r="S9" s="2"/>
      <c r="T9" s="2"/>
      <c r="U9" s="3">
        <f t="shared" si="16"/>
        <v>0</v>
      </c>
      <c r="V9" s="2"/>
      <c r="W9" s="2"/>
      <c r="X9" s="2"/>
      <c r="Y9" s="2"/>
      <c r="Z9" s="2"/>
      <c r="AA9" s="3">
        <f t="shared" si="17"/>
        <v>0</v>
      </c>
      <c r="AB9" s="2"/>
      <c r="AC9" s="2"/>
      <c r="AD9" s="2"/>
      <c r="AE9" s="2"/>
      <c r="AF9" s="2"/>
      <c r="AG9" s="3">
        <f t="shared" si="18"/>
        <v>0</v>
      </c>
      <c r="AH9" s="2"/>
      <c r="AI9" s="2"/>
      <c r="AJ9" s="2"/>
      <c r="AK9" s="2"/>
      <c r="AL9" s="2"/>
      <c r="AM9" s="3">
        <f t="shared" si="19"/>
        <v>0</v>
      </c>
      <c r="AN9" s="2"/>
      <c r="AO9" s="2"/>
      <c r="AP9" s="2"/>
      <c r="AQ9" s="2"/>
      <c r="AR9" s="2"/>
      <c r="AS9" s="3">
        <f t="shared" si="20"/>
        <v>0</v>
      </c>
      <c r="AT9" s="2"/>
      <c r="AU9" s="2"/>
      <c r="AV9" s="2"/>
      <c r="AW9" s="2"/>
      <c r="AX9" s="2"/>
      <c r="AY9" s="3">
        <f t="shared" si="21"/>
        <v>0</v>
      </c>
      <c r="AZ9" s="2"/>
      <c r="BA9" s="2"/>
      <c r="BB9" s="2"/>
      <c r="BC9" s="2"/>
      <c r="BD9" s="2"/>
      <c r="BE9" s="3">
        <f t="shared" si="22"/>
        <v>0</v>
      </c>
      <c r="BF9" s="2"/>
      <c r="BG9" s="2"/>
      <c r="BH9" s="2"/>
      <c r="BI9" s="2"/>
      <c r="BJ9" s="2"/>
      <c r="BK9" s="3">
        <f t="shared" si="23"/>
        <v>0</v>
      </c>
      <c r="BL9" s="2"/>
      <c r="BM9" s="2"/>
      <c r="BN9" s="2"/>
      <c r="BO9" s="2"/>
      <c r="BP9" s="2"/>
      <c r="BQ9" s="3">
        <f t="shared" si="24"/>
        <v>0</v>
      </c>
      <c r="BR9" s="2"/>
      <c r="BS9" s="2"/>
      <c r="BT9" s="2"/>
      <c r="BU9" s="2"/>
      <c r="BV9" s="2"/>
      <c r="BW9" s="14" cm="1">
        <f t="array" ref="BW9">SUMPRODUCT((MOD((COLUMN($C9:$BV9)-2),6)=COLUMN(A4))*($C9:$BV9))</f>
        <v>985</v>
      </c>
      <c r="BX9" s="6" cm="1">
        <f t="array" ref="BX9">SUMPRODUCT((MOD((COLUMN($C9:$BV9)-2),6)=COLUMN(B4))*($C9:$BV9))</f>
        <v>262</v>
      </c>
      <c r="BY9" s="22" cm="1">
        <f t="array" ref="BY9">SUMPRODUCT((MOD((COLUMN($C9:$BV9)-2),6)=COLUMN(C4))*($C9:$BV9))</f>
        <v>5</v>
      </c>
      <c r="BZ9" s="22" cm="1">
        <f t="array" ref="BZ9">SUMPRODUCT((MOD((COLUMN($C9:$BV9)-2),6)=COLUMN(D4))*($C9:$BV9))</f>
        <v>382</v>
      </c>
      <c r="CA9" s="6" cm="1">
        <f t="array" ref="CA9">SUMPRODUCT((MOD((COLUMN($C9:$BV9)-2),6)=COLUMN(E4))*($C9:$BV9))</f>
        <v>263</v>
      </c>
      <c r="CB9" s="6" cm="1">
        <f t="array" ref="CB9">SUMPRODUCT((MOD((COLUMN($D9:$BV9)-2),6)=0)*($D9:$BV9))</f>
        <v>73</v>
      </c>
    </row>
    <row r="10" spans="2:80" x14ac:dyDescent="0.55000000000000004">
      <c r="B10" s="1" t="s">
        <v>23</v>
      </c>
      <c r="C10" s="3">
        <f t="shared" si="13"/>
        <v>368</v>
      </c>
      <c r="D10" s="2">
        <v>140</v>
      </c>
      <c r="E10" s="2">
        <v>18</v>
      </c>
      <c r="F10" s="2">
        <v>49</v>
      </c>
      <c r="G10" s="2">
        <v>119</v>
      </c>
      <c r="H10" s="2">
        <v>42</v>
      </c>
      <c r="I10" s="3">
        <f t="shared" si="14"/>
        <v>404</v>
      </c>
      <c r="J10" s="2">
        <v>159</v>
      </c>
      <c r="K10" s="2">
        <v>24</v>
      </c>
      <c r="L10" s="2">
        <v>86</v>
      </c>
      <c r="M10" s="2">
        <v>87</v>
      </c>
      <c r="N10" s="2">
        <v>48</v>
      </c>
      <c r="O10" s="3">
        <f t="shared" si="15"/>
        <v>0</v>
      </c>
      <c r="P10" s="2"/>
      <c r="Q10" s="2"/>
      <c r="R10" s="2"/>
      <c r="S10" s="2"/>
      <c r="T10" s="2"/>
      <c r="U10" s="3">
        <f t="shared" si="16"/>
        <v>0</v>
      </c>
      <c r="V10" s="2"/>
      <c r="W10" s="2"/>
      <c r="X10" s="2"/>
      <c r="Y10" s="2"/>
      <c r="Z10" s="2"/>
      <c r="AA10" s="3">
        <f t="shared" si="17"/>
        <v>0</v>
      </c>
      <c r="AB10" s="2"/>
      <c r="AC10" s="2"/>
      <c r="AD10" s="2"/>
      <c r="AE10" s="2"/>
      <c r="AF10" s="2"/>
      <c r="AG10" s="3">
        <f t="shared" si="18"/>
        <v>0</v>
      </c>
      <c r="AH10" s="2"/>
      <c r="AI10" s="2"/>
      <c r="AJ10" s="2"/>
      <c r="AK10" s="2"/>
      <c r="AL10" s="2"/>
      <c r="AM10" s="3">
        <f t="shared" si="19"/>
        <v>0</v>
      </c>
      <c r="AN10" s="2"/>
      <c r="AO10" s="2"/>
      <c r="AP10" s="2"/>
      <c r="AQ10" s="2"/>
      <c r="AR10" s="2"/>
      <c r="AS10" s="3">
        <f t="shared" si="20"/>
        <v>0</v>
      </c>
      <c r="AT10" s="2"/>
      <c r="AU10" s="2"/>
      <c r="AV10" s="2"/>
      <c r="AW10" s="2"/>
      <c r="AX10" s="2"/>
      <c r="AY10" s="3">
        <f t="shared" si="21"/>
        <v>0</v>
      </c>
      <c r="AZ10" s="2"/>
      <c r="BA10" s="2"/>
      <c r="BB10" s="2"/>
      <c r="BC10" s="2"/>
      <c r="BD10" s="2"/>
      <c r="BE10" s="3">
        <f t="shared" si="22"/>
        <v>0</v>
      </c>
      <c r="BF10" s="2"/>
      <c r="BG10" s="2"/>
      <c r="BH10" s="2"/>
      <c r="BI10" s="2"/>
      <c r="BJ10" s="2"/>
      <c r="BK10" s="3">
        <f t="shared" si="23"/>
        <v>0</v>
      </c>
      <c r="BL10" s="2"/>
      <c r="BM10" s="2"/>
      <c r="BN10" s="2"/>
      <c r="BO10" s="2"/>
      <c r="BP10" s="2"/>
      <c r="BQ10" s="3">
        <f t="shared" si="24"/>
        <v>0</v>
      </c>
      <c r="BR10" s="2"/>
      <c r="BS10" s="2"/>
      <c r="BT10" s="2"/>
      <c r="BU10" s="2"/>
      <c r="BV10" s="2"/>
      <c r="BW10" s="14" cm="1">
        <f t="array" ref="BW10">SUMPRODUCT((MOD((COLUMN($C10:$BV10)-2),6)=COLUMN(A5))*($C10:$BV10))</f>
        <v>772</v>
      </c>
      <c r="BX10" s="6" cm="1">
        <f t="array" ref="BX10">SUMPRODUCT((MOD((COLUMN($C10:$BV10)-2),6)=COLUMN(B5))*($C10:$BV10))</f>
        <v>299</v>
      </c>
      <c r="BY10" s="22" cm="1">
        <f t="array" ref="BY10">SUMPRODUCT((MOD((COLUMN($C10:$BV10)-2),6)=COLUMN(C5))*($C10:$BV10))</f>
        <v>42</v>
      </c>
      <c r="BZ10" s="22" cm="1">
        <f t="array" ref="BZ10">SUMPRODUCT((MOD((COLUMN($C10:$BV10)-2),6)=COLUMN(D5))*($C10:$BV10))</f>
        <v>135</v>
      </c>
      <c r="CA10" s="6" cm="1">
        <f t="array" ref="CA10">SUMPRODUCT((MOD((COLUMN($C10:$BV10)-2),6)=COLUMN(E5))*($C10:$BV10))</f>
        <v>206</v>
      </c>
      <c r="CB10" s="6" cm="1">
        <f t="array" ref="CB10">SUMPRODUCT((MOD((COLUMN($D10:$BV10)-2),6)=0)*($D10:$BV10))</f>
        <v>90</v>
      </c>
    </row>
    <row r="11" spans="2:80" x14ac:dyDescent="0.55000000000000004">
      <c r="B11" s="1" t="s">
        <v>24</v>
      </c>
      <c r="C11" s="3">
        <f t="shared" si="13"/>
        <v>378</v>
      </c>
      <c r="D11" s="2">
        <v>135</v>
      </c>
      <c r="E11" s="2">
        <v>15</v>
      </c>
      <c r="F11" s="2">
        <v>27</v>
      </c>
      <c r="G11" s="2">
        <v>179</v>
      </c>
      <c r="H11" s="2">
        <v>22</v>
      </c>
      <c r="I11" s="3">
        <f t="shared" si="14"/>
        <v>371</v>
      </c>
      <c r="J11" s="2">
        <v>138</v>
      </c>
      <c r="K11" s="2">
        <v>25</v>
      </c>
      <c r="L11" s="2">
        <v>35</v>
      </c>
      <c r="M11" s="2">
        <v>153</v>
      </c>
      <c r="N11" s="2">
        <v>20</v>
      </c>
      <c r="O11" s="3">
        <f t="shared" si="15"/>
        <v>0</v>
      </c>
      <c r="P11" s="2"/>
      <c r="Q11" s="2"/>
      <c r="R11" s="2"/>
      <c r="S11" s="2"/>
      <c r="T11" s="2"/>
      <c r="U11" s="3">
        <f t="shared" si="16"/>
        <v>0</v>
      </c>
      <c r="V11" s="2"/>
      <c r="W11" s="2"/>
      <c r="X11" s="2"/>
      <c r="Y11" s="2"/>
      <c r="Z11" s="2"/>
      <c r="AA11" s="3">
        <f t="shared" si="17"/>
        <v>0</v>
      </c>
      <c r="AB11" s="2"/>
      <c r="AC11" s="2"/>
      <c r="AD11" s="2"/>
      <c r="AE11" s="2"/>
      <c r="AF11" s="2"/>
      <c r="AG11" s="3">
        <f t="shared" si="18"/>
        <v>0</v>
      </c>
      <c r="AH11" s="2"/>
      <c r="AI11" s="2"/>
      <c r="AJ11" s="2"/>
      <c r="AK11" s="2"/>
      <c r="AL11" s="2"/>
      <c r="AM11" s="3">
        <f t="shared" si="19"/>
        <v>0</v>
      </c>
      <c r="AN11" s="2"/>
      <c r="AO11" s="2"/>
      <c r="AP11" s="2"/>
      <c r="AQ11" s="2"/>
      <c r="AR11" s="2"/>
      <c r="AS11" s="3">
        <f t="shared" si="20"/>
        <v>0</v>
      </c>
      <c r="AT11" s="2"/>
      <c r="AU11" s="2"/>
      <c r="AV11" s="2"/>
      <c r="AW11" s="2"/>
      <c r="AX11" s="2"/>
      <c r="AY11" s="3">
        <f t="shared" si="21"/>
        <v>0</v>
      </c>
      <c r="AZ11" s="2"/>
      <c r="BA11" s="2"/>
      <c r="BB11" s="2"/>
      <c r="BC11" s="2"/>
      <c r="BD11" s="2"/>
      <c r="BE11" s="3">
        <f t="shared" si="22"/>
        <v>0</v>
      </c>
      <c r="BF11" s="2"/>
      <c r="BG11" s="2"/>
      <c r="BH11" s="2"/>
      <c r="BI11" s="2"/>
      <c r="BJ11" s="2"/>
      <c r="BK11" s="3">
        <f t="shared" si="23"/>
        <v>0</v>
      </c>
      <c r="BL11" s="2"/>
      <c r="BM11" s="2"/>
      <c r="BN11" s="2"/>
      <c r="BO11" s="2"/>
      <c r="BP11" s="2"/>
      <c r="BQ11" s="3">
        <f t="shared" si="24"/>
        <v>0</v>
      </c>
      <c r="BR11" s="2"/>
      <c r="BS11" s="2"/>
      <c r="BT11" s="2"/>
      <c r="BU11" s="2"/>
      <c r="BV11" s="2"/>
      <c r="BW11" s="14" cm="1">
        <f t="array" ref="BW11">SUMPRODUCT((MOD((COLUMN($C11:$BV11)-2),6)=COLUMN(A6))*($C11:$BV11))</f>
        <v>749</v>
      </c>
      <c r="BX11" s="6" cm="1">
        <f t="array" ref="BX11">SUMPRODUCT((MOD((COLUMN($C11:$BV11)-2),6)=COLUMN(B6))*($C11:$BV11))</f>
        <v>273</v>
      </c>
      <c r="BY11" s="22" cm="1">
        <f t="array" ref="BY11">SUMPRODUCT((MOD((COLUMN($C11:$BV11)-2),6)=COLUMN(C6))*($C11:$BV11))</f>
        <v>40</v>
      </c>
      <c r="BZ11" s="22" cm="1">
        <f t="array" ref="BZ11">SUMPRODUCT((MOD((COLUMN($C11:$BV11)-2),6)=COLUMN(D6))*($C11:$BV11))</f>
        <v>62</v>
      </c>
      <c r="CA11" s="6" cm="1">
        <f t="array" ref="CA11">SUMPRODUCT((MOD((COLUMN($C11:$BV11)-2),6)=COLUMN(E6))*($C11:$BV11))</f>
        <v>332</v>
      </c>
      <c r="CB11" s="6" cm="1">
        <f t="array" ref="CB11">SUMPRODUCT((MOD((COLUMN($D11:$BV11)-2),6)=0)*($D11:$BV11))</f>
        <v>42</v>
      </c>
    </row>
    <row r="12" spans="2:80" x14ac:dyDescent="0.55000000000000004">
      <c r="B12" s="1" t="s">
        <v>25</v>
      </c>
      <c r="C12" s="3">
        <f t="shared" si="13"/>
        <v>393</v>
      </c>
      <c r="D12" s="2">
        <v>98</v>
      </c>
      <c r="E12" s="2">
        <v>69</v>
      </c>
      <c r="F12" s="2">
        <v>3</v>
      </c>
      <c r="G12" s="2">
        <v>144</v>
      </c>
      <c r="H12" s="2">
        <v>79</v>
      </c>
      <c r="I12" s="3">
        <f t="shared" si="14"/>
        <v>343</v>
      </c>
      <c r="J12" s="2">
        <v>117</v>
      </c>
      <c r="K12" s="2">
        <v>76</v>
      </c>
      <c r="L12" s="2">
        <v>7</v>
      </c>
      <c r="M12" s="2">
        <v>90</v>
      </c>
      <c r="N12" s="2">
        <v>53</v>
      </c>
      <c r="O12" s="3">
        <f t="shared" si="15"/>
        <v>0</v>
      </c>
      <c r="P12" s="2"/>
      <c r="Q12" s="2"/>
      <c r="R12" s="2"/>
      <c r="S12" s="2"/>
      <c r="T12" s="2"/>
      <c r="U12" s="3">
        <f t="shared" si="16"/>
        <v>0</v>
      </c>
      <c r="V12" s="2"/>
      <c r="W12" s="2"/>
      <c r="X12" s="2"/>
      <c r="Y12" s="2"/>
      <c r="Z12" s="2"/>
      <c r="AA12" s="3">
        <f t="shared" si="17"/>
        <v>0</v>
      </c>
      <c r="AB12" s="2"/>
      <c r="AC12" s="2"/>
      <c r="AD12" s="2"/>
      <c r="AE12" s="2"/>
      <c r="AF12" s="2"/>
      <c r="AG12" s="3">
        <f t="shared" si="18"/>
        <v>0</v>
      </c>
      <c r="AH12" s="2"/>
      <c r="AI12" s="2"/>
      <c r="AJ12" s="2"/>
      <c r="AK12" s="2"/>
      <c r="AL12" s="2"/>
      <c r="AM12" s="3">
        <f t="shared" si="19"/>
        <v>0</v>
      </c>
      <c r="AN12" s="2"/>
      <c r="AO12" s="2"/>
      <c r="AP12" s="2"/>
      <c r="AQ12" s="2"/>
      <c r="AR12" s="2"/>
      <c r="AS12" s="3">
        <f t="shared" si="20"/>
        <v>0</v>
      </c>
      <c r="AT12" s="2"/>
      <c r="AU12" s="2"/>
      <c r="AV12" s="2"/>
      <c r="AW12" s="2"/>
      <c r="AX12" s="2"/>
      <c r="AY12" s="3">
        <f t="shared" si="21"/>
        <v>0</v>
      </c>
      <c r="AZ12" s="2"/>
      <c r="BA12" s="2"/>
      <c r="BB12" s="2"/>
      <c r="BC12" s="2"/>
      <c r="BD12" s="2"/>
      <c r="BE12" s="3">
        <f t="shared" si="22"/>
        <v>0</v>
      </c>
      <c r="BF12" s="2"/>
      <c r="BG12" s="2"/>
      <c r="BH12" s="2"/>
      <c r="BI12" s="2"/>
      <c r="BJ12" s="2"/>
      <c r="BK12" s="3">
        <f t="shared" si="23"/>
        <v>0</v>
      </c>
      <c r="BL12" s="2"/>
      <c r="BM12" s="2"/>
      <c r="BN12" s="2"/>
      <c r="BO12" s="2"/>
      <c r="BP12" s="2"/>
      <c r="BQ12" s="3">
        <f t="shared" si="24"/>
        <v>0</v>
      </c>
      <c r="BR12" s="2"/>
      <c r="BS12" s="2"/>
      <c r="BT12" s="2"/>
      <c r="BU12" s="2"/>
      <c r="BV12" s="2"/>
      <c r="BW12" s="14" cm="1">
        <f t="array" ref="BW12">SUMPRODUCT((MOD((COLUMN($C12:$BV12)-2),6)=COLUMN(A7))*($C12:$BV12))</f>
        <v>736</v>
      </c>
      <c r="BX12" s="6" cm="1">
        <f t="array" ref="BX12">SUMPRODUCT((MOD((COLUMN($C12:$BV12)-2),6)=COLUMN(B7))*($C12:$BV12))</f>
        <v>215</v>
      </c>
      <c r="BY12" s="22" cm="1">
        <f t="array" ref="BY12">SUMPRODUCT((MOD((COLUMN($C12:$BV12)-2),6)=COLUMN(C7))*($C12:$BV12))</f>
        <v>145</v>
      </c>
      <c r="BZ12" s="22" cm="1">
        <f t="array" ref="BZ12">SUMPRODUCT((MOD((COLUMN($C12:$BV12)-2),6)=COLUMN(D7))*($C12:$BV12))</f>
        <v>10</v>
      </c>
      <c r="CA12" s="6" cm="1">
        <f t="array" ref="CA12">SUMPRODUCT((MOD((COLUMN($C12:$BV12)-2),6)=COLUMN(E7))*($C12:$BV12))</f>
        <v>234</v>
      </c>
      <c r="CB12" s="6" cm="1">
        <f t="array" ref="CB12">SUMPRODUCT((MOD((COLUMN($D12:$BV12)-2),6)=0)*($D12:$BV12))</f>
        <v>132</v>
      </c>
    </row>
    <row r="13" spans="2:80" x14ac:dyDescent="0.55000000000000004">
      <c r="B13" s="1" t="s">
        <v>26</v>
      </c>
      <c r="C13" s="3">
        <f t="shared" si="13"/>
        <v>1482</v>
      </c>
      <c r="D13" s="2">
        <v>238</v>
      </c>
      <c r="E13" s="2">
        <v>264</v>
      </c>
      <c r="F13" s="2">
        <v>457</v>
      </c>
      <c r="G13" s="2">
        <v>523</v>
      </c>
      <c r="H13" s="2">
        <v>0</v>
      </c>
      <c r="I13" s="3">
        <f t="shared" si="14"/>
        <v>1443</v>
      </c>
      <c r="J13" s="2">
        <v>280</v>
      </c>
      <c r="K13" s="2">
        <v>279</v>
      </c>
      <c r="L13" s="2">
        <v>437</v>
      </c>
      <c r="M13" s="2">
        <v>445</v>
      </c>
      <c r="N13" s="2">
        <v>2</v>
      </c>
      <c r="O13" s="3">
        <f t="shared" si="15"/>
        <v>0</v>
      </c>
      <c r="P13" s="2"/>
      <c r="Q13" s="2"/>
      <c r="R13" s="2"/>
      <c r="S13" s="2"/>
      <c r="T13" s="2"/>
      <c r="U13" s="3">
        <f t="shared" si="16"/>
        <v>0</v>
      </c>
      <c r="V13" s="2"/>
      <c r="W13" s="2"/>
      <c r="X13" s="2"/>
      <c r="Y13" s="2"/>
      <c r="Z13" s="2"/>
      <c r="AA13" s="3">
        <f t="shared" si="17"/>
        <v>0</v>
      </c>
      <c r="AB13" s="2"/>
      <c r="AC13" s="2"/>
      <c r="AD13" s="2"/>
      <c r="AE13" s="2"/>
      <c r="AF13" s="2"/>
      <c r="AG13" s="3">
        <f t="shared" si="18"/>
        <v>0</v>
      </c>
      <c r="AH13" s="2"/>
      <c r="AI13" s="2"/>
      <c r="AJ13" s="2"/>
      <c r="AK13" s="2"/>
      <c r="AL13" s="2"/>
      <c r="AM13" s="3">
        <f t="shared" si="19"/>
        <v>0</v>
      </c>
      <c r="AN13" s="2"/>
      <c r="AO13" s="2"/>
      <c r="AP13" s="2"/>
      <c r="AQ13" s="2"/>
      <c r="AR13" s="2"/>
      <c r="AS13" s="3">
        <f t="shared" si="20"/>
        <v>0</v>
      </c>
      <c r="AT13" s="2"/>
      <c r="AU13" s="2"/>
      <c r="AV13" s="2"/>
      <c r="AW13" s="2"/>
      <c r="AX13" s="2"/>
      <c r="AY13" s="3">
        <f t="shared" si="21"/>
        <v>0</v>
      </c>
      <c r="AZ13" s="2"/>
      <c r="BA13" s="2"/>
      <c r="BB13" s="2"/>
      <c r="BC13" s="2"/>
      <c r="BD13" s="2"/>
      <c r="BE13" s="3">
        <f t="shared" si="22"/>
        <v>0</v>
      </c>
      <c r="BF13" s="2"/>
      <c r="BG13" s="2"/>
      <c r="BH13" s="2"/>
      <c r="BI13" s="2"/>
      <c r="BJ13" s="2"/>
      <c r="BK13" s="3">
        <f t="shared" si="23"/>
        <v>0</v>
      </c>
      <c r="BL13" s="2"/>
      <c r="BM13" s="2"/>
      <c r="BN13" s="2"/>
      <c r="BO13" s="2"/>
      <c r="BP13" s="2"/>
      <c r="BQ13" s="3">
        <f t="shared" si="24"/>
        <v>0</v>
      </c>
      <c r="BR13" s="2"/>
      <c r="BS13" s="2"/>
      <c r="BT13" s="2"/>
      <c r="BU13" s="2"/>
      <c r="BV13" s="2"/>
      <c r="BW13" s="14" cm="1">
        <f t="array" ref="BW13">SUMPRODUCT((MOD((COLUMN($C13:$BV13)-2),6)=COLUMN(A8))*($C13:$BV13))</f>
        <v>2925</v>
      </c>
      <c r="BX13" s="6" cm="1">
        <f t="array" ref="BX13">SUMPRODUCT((MOD((COLUMN($C13:$BV13)-2),6)=COLUMN(B8))*($C13:$BV13))</f>
        <v>518</v>
      </c>
      <c r="BY13" s="22" cm="1">
        <f t="array" ref="BY13">SUMPRODUCT((MOD((COLUMN($C13:$BV13)-2),6)=COLUMN(C8))*($C13:$BV13))</f>
        <v>543</v>
      </c>
      <c r="BZ13" s="22" cm="1">
        <f t="array" ref="BZ13">SUMPRODUCT((MOD((COLUMN($C13:$BV13)-2),6)=COLUMN(D8))*($C13:$BV13))</f>
        <v>894</v>
      </c>
      <c r="CA13" s="6" cm="1">
        <f t="array" ref="CA13">SUMPRODUCT((MOD((COLUMN($C13:$BV13)-2),6)=COLUMN(E8))*($C13:$BV13))</f>
        <v>968</v>
      </c>
      <c r="CB13" s="6" cm="1">
        <f t="array" ref="CB13">SUMPRODUCT((MOD((COLUMN($D13:$BV13)-2),6)=0)*($D13:$BV13))</f>
        <v>2</v>
      </c>
    </row>
    <row r="14" spans="2:80" x14ac:dyDescent="0.55000000000000004">
      <c r="B14" s="1" t="s">
        <v>27</v>
      </c>
      <c r="C14" s="3">
        <f t="shared" si="13"/>
        <v>753</v>
      </c>
      <c r="D14" s="2">
        <v>355</v>
      </c>
      <c r="E14" s="2">
        <v>98</v>
      </c>
      <c r="F14" s="2">
        <v>37</v>
      </c>
      <c r="G14" s="2">
        <v>252</v>
      </c>
      <c r="H14" s="2">
        <v>11</v>
      </c>
      <c r="I14" s="3">
        <f t="shared" si="14"/>
        <v>794</v>
      </c>
      <c r="J14" s="2">
        <v>325</v>
      </c>
      <c r="K14" s="2">
        <v>66</v>
      </c>
      <c r="L14" s="2">
        <v>41</v>
      </c>
      <c r="M14" s="2">
        <v>348</v>
      </c>
      <c r="N14" s="2">
        <v>14</v>
      </c>
      <c r="O14" s="3">
        <f t="shared" si="15"/>
        <v>0</v>
      </c>
      <c r="P14" s="2"/>
      <c r="Q14" s="2"/>
      <c r="R14" s="2"/>
      <c r="S14" s="2"/>
      <c r="T14" s="2"/>
      <c r="U14" s="3">
        <f t="shared" si="16"/>
        <v>0</v>
      </c>
      <c r="V14" s="2"/>
      <c r="W14" s="2"/>
      <c r="X14" s="2"/>
      <c r="Y14" s="2"/>
      <c r="Z14" s="2"/>
      <c r="AA14" s="3">
        <f t="shared" si="17"/>
        <v>0</v>
      </c>
      <c r="AB14" s="2"/>
      <c r="AC14" s="2"/>
      <c r="AD14" s="2"/>
      <c r="AE14" s="2"/>
      <c r="AF14" s="2"/>
      <c r="AG14" s="3">
        <f t="shared" si="18"/>
        <v>0</v>
      </c>
      <c r="AH14" s="2"/>
      <c r="AI14" s="2"/>
      <c r="AJ14" s="2"/>
      <c r="AK14" s="2"/>
      <c r="AL14" s="2"/>
      <c r="AM14" s="3">
        <f t="shared" si="19"/>
        <v>0</v>
      </c>
      <c r="AN14" s="2"/>
      <c r="AO14" s="2"/>
      <c r="AP14" s="2"/>
      <c r="AQ14" s="2"/>
      <c r="AR14" s="2"/>
      <c r="AS14" s="3">
        <f t="shared" si="20"/>
        <v>0</v>
      </c>
      <c r="AT14" s="2"/>
      <c r="AU14" s="2"/>
      <c r="AV14" s="2"/>
      <c r="AW14" s="2"/>
      <c r="AX14" s="2"/>
      <c r="AY14" s="3">
        <f t="shared" si="21"/>
        <v>0</v>
      </c>
      <c r="AZ14" s="2"/>
      <c r="BA14" s="2"/>
      <c r="BB14" s="2"/>
      <c r="BC14" s="2"/>
      <c r="BD14" s="2"/>
      <c r="BE14" s="3">
        <f t="shared" si="22"/>
        <v>0</v>
      </c>
      <c r="BF14" s="2"/>
      <c r="BG14" s="2"/>
      <c r="BH14" s="2"/>
      <c r="BI14" s="2"/>
      <c r="BJ14" s="2"/>
      <c r="BK14" s="3">
        <f t="shared" si="23"/>
        <v>0</v>
      </c>
      <c r="BL14" s="2"/>
      <c r="BM14" s="2"/>
      <c r="BN14" s="2"/>
      <c r="BO14" s="2"/>
      <c r="BP14" s="2"/>
      <c r="BQ14" s="3">
        <f t="shared" si="24"/>
        <v>0</v>
      </c>
      <c r="BR14" s="2"/>
      <c r="BS14" s="2"/>
      <c r="BT14" s="2"/>
      <c r="BU14" s="2"/>
      <c r="BV14" s="2"/>
      <c r="BW14" s="14" cm="1">
        <f t="array" ref="BW14">SUMPRODUCT((MOD((COLUMN($C14:$BV14)-2),6)=COLUMN(A9))*($C14:$BV14))</f>
        <v>1547</v>
      </c>
      <c r="BX14" s="6" cm="1">
        <f t="array" ref="BX14">SUMPRODUCT((MOD((COLUMN($C14:$BV14)-2),6)=COLUMN(B9))*($C14:$BV14))</f>
        <v>680</v>
      </c>
      <c r="BY14" s="22" cm="1">
        <f t="array" ref="BY14">SUMPRODUCT((MOD((COLUMN($C14:$BV14)-2),6)=COLUMN(C9))*($C14:$BV14))</f>
        <v>164</v>
      </c>
      <c r="BZ14" s="22" cm="1">
        <f t="array" ref="BZ14">SUMPRODUCT((MOD((COLUMN($C14:$BV14)-2),6)=COLUMN(D9))*($C14:$BV14))</f>
        <v>78</v>
      </c>
      <c r="CA14" s="6" cm="1">
        <f t="array" ref="CA14">SUMPRODUCT((MOD((COLUMN($C14:$BV14)-2),6)=COLUMN(E9))*($C14:$BV14))</f>
        <v>600</v>
      </c>
      <c r="CB14" s="6" cm="1">
        <f t="array" ref="CB14">SUMPRODUCT((MOD((COLUMN($D14:$BV14)-2),6)=0)*($D14:$BV14))</f>
        <v>25</v>
      </c>
    </row>
    <row r="15" spans="2:80" x14ac:dyDescent="0.55000000000000004">
      <c r="B15" s="1" t="s">
        <v>28</v>
      </c>
      <c r="C15" s="3">
        <f t="shared" si="13"/>
        <v>525</v>
      </c>
      <c r="D15" s="2">
        <v>329</v>
      </c>
      <c r="E15" s="2">
        <v>6</v>
      </c>
      <c r="F15" s="2">
        <v>33</v>
      </c>
      <c r="G15" s="2">
        <v>148</v>
      </c>
      <c r="H15" s="2">
        <v>9</v>
      </c>
      <c r="I15" s="3">
        <f t="shared" si="14"/>
        <v>616</v>
      </c>
      <c r="J15" s="2">
        <v>379</v>
      </c>
      <c r="K15" s="2">
        <v>8</v>
      </c>
      <c r="L15" s="2">
        <v>49</v>
      </c>
      <c r="M15" s="2">
        <v>171</v>
      </c>
      <c r="N15" s="2">
        <v>9</v>
      </c>
      <c r="O15" s="3">
        <f t="shared" si="15"/>
        <v>0</v>
      </c>
      <c r="P15" s="2"/>
      <c r="Q15" s="2"/>
      <c r="R15" s="2"/>
      <c r="S15" s="2"/>
      <c r="T15" s="2"/>
      <c r="U15" s="3">
        <f t="shared" si="16"/>
        <v>0</v>
      </c>
      <c r="V15" s="2"/>
      <c r="W15" s="2"/>
      <c r="X15" s="2"/>
      <c r="Y15" s="2"/>
      <c r="Z15" s="2"/>
      <c r="AA15" s="3">
        <f t="shared" si="17"/>
        <v>0</v>
      </c>
      <c r="AB15" s="2"/>
      <c r="AC15" s="2"/>
      <c r="AD15" s="2"/>
      <c r="AE15" s="2"/>
      <c r="AF15" s="2"/>
      <c r="AG15" s="3">
        <f t="shared" si="18"/>
        <v>0</v>
      </c>
      <c r="AH15" s="2"/>
      <c r="AI15" s="2"/>
      <c r="AJ15" s="2"/>
      <c r="AK15" s="2"/>
      <c r="AL15" s="2"/>
      <c r="AM15" s="3">
        <f t="shared" si="19"/>
        <v>0</v>
      </c>
      <c r="AN15" s="2"/>
      <c r="AO15" s="2"/>
      <c r="AP15" s="2"/>
      <c r="AQ15" s="2"/>
      <c r="AR15" s="2"/>
      <c r="AS15" s="3">
        <f t="shared" si="20"/>
        <v>0</v>
      </c>
      <c r="AT15" s="2"/>
      <c r="AU15" s="2"/>
      <c r="AV15" s="2"/>
      <c r="AW15" s="2"/>
      <c r="AX15" s="2"/>
      <c r="AY15" s="3">
        <f t="shared" si="21"/>
        <v>0</v>
      </c>
      <c r="AZ15" s="2"/>
      <c r="BA15" s="2"/>
      <c r="BB15" s="2"/>
      <c r="BC15" s="2"/>
      <c r="BD15" s="2"/>
      <c r="BE15" s="3">
        <f t="shared" si="22"/>
        <v>0</v>
      </c>
      <c r="BF15" s="2"/>
      <c r="BG15" s="2"/>
      <c r="BH15" s="2"/>
      <c r="BI15" s="2"/>
      <c r="BJ15" s="2"/>
      <c r="BK15" s="3">
        <f t="shared" si="23"/>
        <v>0</v>
      </c>
      <c r="BL15" s="2"/>
      <c r="BM15" s="2"/>
      <c r="BN15" s="2"/>
      <c r="BO15" s="2"/>
      <c r="BP15" s="2"/>
      <c r="BQ15" s="3">
        <f t="shared" si="24"/>
        <v>0</v>
      </c>
      <c r="BR15" s="2"/>
      <c r="BS15" s="2"/>
      <c r="BT15" s="2"/>
      <c r="BU15" s="2"/>
      <c r="BV15" s="2"/>
      <c r="BW15" s="14" cm="1">
        <f t="array" ref="BW15">SUMPRODUCT((MOD((COLUMN($C15:$BV15)-2),6)=COLUMN(A10))*($C15:$BV15))</f>
        <v>1141</v>
      </c>
      <c r="BX15" s="6" cm="1">
        <f t="array" ref="BX15">SUMPRODUCT((MOD((COLUMN($C15:$BV15)-2),6)=COLUMN(B10))*($C15:$BV15))</f>
        <v>708</v>
      </c>
      <c r="BY15" s="22" cm="1">
        <f t="array" ref="BY15">SUMPRODUCT((MOD((COLUMN($C15:$BV15)-2),6)=COLUMN(C10))*($C15:$BV15))</f>
        <v>14</v>
      </c>
      <c r="BZ15" s="22" cm="1">
        <f t="array" ref="BZ15">SUMPRODUCT((MOD((COLUMN($C15:$BV15)-2),6)=COLUMN(D10))*($C15:$BV15))</f>
        <v>82</v>
      </c>
      <c r="CA15" s="6" cm="1">
        <f t="array" ref="CA15">SUMPRODUCT((MOD((COLUMN($C15:$BV15)-2),6)=COLUMN(E10))*($C15:$BV15))</f>
        <v>319</v>
      </c>
      <c r="CB15" s="6" cm="1">
        <f t="array" ref="CB15">SUMPRODUCT((MOD((COLUMN($D15:$BV15)-2),6)=0)*($D15:$BV15))</f>
        <v>18</v>
      </c>
    </row>
    <row r="16" spans="2:80" x14ac:dyDescent="0.55000000000000004">
      <c r="B16" s="1" t="s">
        <v>29</v>
      </c>
      <c r="C16" s="3">
        <f t="shared" si="13"/>
        <v>1072</v>
      </c>
      <c r="D16" s="2">
        <v>199</v>
      </c>
      <c r="E16" s="2">
        <v>139</v>
      </c>
      <c r="F16" s="2">
        <v>236</v>
      </c>
      <c r="G16" s="2">
        <v>401</v>
      </c>
      <c r="H16" s="2">
        <v>97</v>
      </c>
      <c r="I16" s="3">
        <f t="shared" si="14"/>
        <v>1143</v>
      </c>
      <c r="J16" s="2">
        <v>221</v>
      </c>
      <c r="K16" s="2">
        <v>139</v>
      </c>
      <c r="L16" s="2">
        <v>233</v>
      </c>
      <c r="M16" s="2">
        <v>416</v>
      </c>
      <c r="N16" s="2">
        <v>134</v>
      </c>
      <c r="O16" s="3">
        <f t="shared" si="15"/>
        <v>0</v>
      </c>
      <c r="P16" s="2"/>
      <c r="Q16" s="2"/>
      <c r="R16" s="2"/>
      <c r="S16" s="2"/>
      <c r="T16" s="2"/>
      <c r="U16" s="3">
        <f t="shared" si="16"/>
        <v>0</v>
      </c>
      <c r="V16" s="2"/>
      <c r="W16" s="2"/>
      <c r="X16" s="2"/>
      <c r="Y16" s="2"/>
      <c r="Z16" s="2"/>
      <c r="AA16" s="3">
        <f t="shared" si="17"/>
        <v>0</v>
      </c>
      <c r="AB16" s="2"/>
      <c r="AC16" s="2"/>
      <c r="AD16" s="2"/>
      <c r="AE16" s="2"/>
      <c r="AF16" s="2"/>
      <c r="AG16" s="3">
        <f t="shared" si="18"/>
        <v>0</v>
      </c>
      <c r="AH16" s="2"/>
      <c r="AI16" s="2"/>
      <c r="AJ16" s="2"/>
      <c r="AK16" s="2"/>
      <c r="AL16" s="2"/>
      <c r="AM16" s="3">
        <f t="shared" si="19"/>
        <v>0</v>
      </c>
      <c r="AN16" s="2"/>
      <c r="AO16" s="2"/>
      <c r="AP16" s="2"/>
      <c r="AQ16" s="2"/>
      <c r="AR16" s="2"/>
      <c r="AS16" s="3">
        <f t="shared" si="20"/>
        <v>0</v>
      </c>
      <c r="AT16" s="2"/>
      <c r="AU16" s="2"/>
      <c r="AV16" s="2"/>
      <c r="AW16" s="2"/>
      <c r="AX16" s="2"/>
      <c r="AY16" s="3">
        <f t="shared" si="21"/>
        <v>0</v>
      </c>
      <c r="AZ16" s="2"/>
      <c r="BA16" s="2"/>
      <c r="BB16" s="2"/>
      <c r="BC16" s="2"/>
      <c r="BD16" s="2"/>
      <c r="BE16" s="3">
        <f t="shared" si="22"/>
        <v>0</v>
      </c>
      <c r="BF16" s="2"/>
      <c r="BG16" s="2"/>
      <c r="BH16" s="2"/>
      <c r="BI16" s="2"/>
      <c r="BJ16" s="2"/>
      <c r="BK16" s="3">
        <f t="shared" si="23"/>
        <v>0</v>
      </c>
      <c r="BL16" s="2"/>
      <c r="BM16" s="2"/>
      <c r="BN16" s="2"/>
      <c r="BO16" s="2"/>
      <c r="BP16" s="2"/>
      <c r="BQ16" s="3">
        <f t="shared" si="24"/>
        <v>0</v>
      </c>
      <c r="BR16" s="2"/>
      <c r="BS16" s="2"/>
      <c r="BT16" s="2"/>
      <c r="BU16" s="2"/>
      <c r="BV16" s="2"/>
      <c r="BW16" s="14" cm="1">
        <f t="array" ref="BW16">SUMPRODUCT((MOD((COLUMN($C16:$BV16)-2),6)=COLUMN(A11))*($C16:$BV16))</f>
        <v>2215</v>
      </c>
      <c r="BX16" s="6" cm="1">
        <f t="array" ref="BX16">SUMPRODUCT((MOD((COLUMN($C16:$BV16)-2),6)=COLUMN(B11))*($C16:$BV16))</f>
        <v>420</v>
      </c>
      <c r="BY16" s="22" cm="1">
        <f t="array" ref="BY16">SUMPRODUCT((MOD((COLUMN($C16:$BV16)-2),6)=COLUMN(C11))*($C16:$BV16))</f>
        <v>278</v>
      </c>
      <c r="BZ16" s="22" cm="1">
        <f t="array" ref="BZ16">SUMPRODUCT((MOD((COLUMN($C16:$BV16)-2),6)=COLUMN(D11))*($C16:$BV16))</f>
        <v>469</v>
      </c>
      <c r="CA16" s="6" cm="1">
        <f t="array" ref="CA16">SUMPRODUCT((MOD((COLUMN($C16:$BV16)-2),6)=COLUMN(E11))*($C16:$BV16))</f>
        <v>817</v>
      </c>
      <c r="CB16" s="6" cm="1">
        <f t="array" ref="CB16">SUMPRODUCT((MOD((COLUMN($D16:$BV16)-2),6)=0)*($D16:$BV16))</f>
        <v>231</v>
      </c>
    </row>
    <row r="17" spans="2:80" x14ac:dyDescent="0.55000000000000004">
      <c r="B17" s="1" t="s">
        <v>30</v>
      </c>
      <c r="C17" s="3">
        <f t="shared" si="13"/>
        <v>540</v>
      </c>
      <c r="D17" s="2">
        <v>138</v>
      </c>
      <c r="E17" s="2">
        <v>50</v>
      </c>
      <c r="F17" s="2">
        <v>86</v>
      </c>
      <c r="G17" s="2">
        <v>31</v>
      </c>
      <c r="H17" s="2">
        <v>235</v>
      </c>
      <c r="I17" s="3">
        <f t="shared" si="14"/>
        <v>459</v>
      </c>
      <c r="J17" s="2">
        <v>133</v>
      </c>
      <c r="K17" s="2">
        <v>38</v>
      </c>
      <c r="L17" s="2">
        <v>93</v>
      </c>
      <c r="M17" s="2">
        <v>79</v>
      </c>
      <c r="N17" s="2">
        <v>116</v>
      </c>
      <c r="O17" s="3">
        <f t="shared" si="15"/>
        <v>0</v>
      </c>
      <c r="P17" s="2"/>
      <c r="Q17" s="2"/>
      <c r="R17" s="2"/>
      <c r="S17" s="2"/>
      <c r="T17" s="2"/>
      <c r="U17" s="3">
        <f t="shared" si="16"/>
        <v>0</v>
      </c>
      <c r="V17" s="2"/>
      <c r="W17" s="2"/>
      <c r="X17" s="2"/>
      <c r="Y17" s="2"/>
      <c r="Z17" s="2"/>
      <c r="AA17" s="3">
        <f t="shared" si="17"/>
        <v>0</v>
      </c>
      <c r="AB17" s="2"/>
      <c r="AC17" s="2"/>
      <c r="AD17" s="2"/>
      <c r="AE17" s="2"/>
      <c r="AF17" s="2"/>
      <c r="AG17" s="3">
        <f t="shared" si="18"/>
        <v>0</v>
      </c>
      <c r="AH17" s="2"/>
      <c r="AI17" s="2"/>
      <c r="AJ17" s="2"/>
      <c r="AK17" s="2"/>
      <c r="AL17" s="2"/>
      <c r="AM17" s="3">
        <f t="shared" si="19"/>
        <v>0</v>
      </c>
      <c r="AN17" s="2"/>
      <c r="AO17" s="2"/>
      <c r="AP17" s="2"/>
      <c r="AQ17" s="2"/>
      <c r="AR17" s="2"/>
      <c r="AS17" s="3">
        <f t="shared" si="20"/>
        <v>0</v>
      </c>
      <c r="AT17" s="2"/>
      <c r="AU17" s="2"/>
      <c r="AV17" s="2"/>
      <c r="AW17" s="2"/>
      <c r="AX17" s="2"/>
      <c r="AY17" s="3">
        <f t="shared" si="21"/>
        <v>0</v>
      </c>
      <c r="AZ17" s="2"/>
      <c r="BA17" s="2"/>
      <c r="BB17" s="2"/>
      <c r="BC17" s="2"/>
      <c r="BD17" s="2"/>
      <c r="BE17" s="3">
        <f t="shared" si="22"/>
        <v>0</v>
      </c>
      <c r="BF17" s="2"/>
      <c r="BG17" s="2"/>
      <c r="BH17" s="2"/>
      <c r="BI17" s="2"/>
      <c r="BJ17" s="2"/>
      <c r="BK17" s="3">
        <f t="shared" si="23"/>
        <v>0</v>
      </c>
      <c r="BL17" s="2"/>
      <c r="BM17" s="2"/>
      <c r="BN17" s="2"/>
      <c r="BO17" s="2"/>
      <c r="BP17" s="2"/>
      <c r="BQ17" s="3">
        <f t="shared" si="24"/>
        <v>0</v>
      </c>
      <c r="BR17" s="2"/>
      <c r="BS17" s="2"/>
      <c r="BT17" s="2"/>
      <c r="BU17" s="2"/>
      <c r="BV17" s="2"/>
      <c r="BW17" s="14" cm="1">
        <f t="array" ref="BW17">SUMPRODUCT((MOD((COLUMN($C17:$BV17)-2),6)=COLUMN(A12))*($C17:$BV17))</f>
        <v>999</v>
      </c>
      <c r="BX17" s="6" cm="1">
        <f t="array" ref="BX17">SUMPRODUCT((MOD((COLUMN($C17:$BV17)-2),6)=COLUMN(B12))*($C17:$BV17))</f>
        <v>271</v>
      </c>
      <c r="BY17" s="22" cm="1">
        <f t="array" ref="BY17">SUMPRODUCT((MOD((COLUMN($C17:$BV17)-2),6)=COLUMN(C12))*($C17:$BV17))</f>
        <v>88</v>
      </c>
      <c r="BZ17" s="22" cm="1">
        <f t="array" ref="BZ17">SUMPRODUCT((MOD((COLUMN($C17:$BV17)-2),6)=COLUMN(D12))*($C17:$BV17))</f>
        <v>179</v>
      </c>
      <c r="CA17" s="6" cm="1">
        <f t="array" ref="CA17">SUMPRODUCT((MOD((COLUMN($C17:$BV17)-2),6)=COLUMN(E12))*($C17:$BV17))</f>
        <v>110</v>
      </c>
      <c r="CB17" s="6" cm="1">
        <f t="array" ref="CB17">SUMPRODUCT((MOD((COLUMN($D17:$BV17)-2),6)=0)*($D17:$BV17))</f>
        <v>351</v>
      </c>
    </row>
    <row r="18" spans="2:80" x14ac:dyDescent="0.55000000000000004">
      <c r="B18" s="1" t="s">
        <v>31</v>
      </c>
      <c r="C18" s="3">
        <f t="shared" si="13"/>
        <v>633</v>
      </c>
      <c r="D18" s="2">
        <v>179</v>
      </c>
      <c r="E18" s="2">
        <v>9</v>
      </c>
      <c r="F18" s="2">
        <v>230</v>
      </c>
      <c r="G18" s="2">
        <v>105</v>
      </c>
      <c r="H18" s="2">
        <v>110</v>
      </c>
      <c r="I18" s="3">
        <f t="shared" si="14"/>
        <v>572</v>
      </c>
      <c r="J18" s="2">
        <v>195</v>
      </c>
      <c r="K18" s="2">
        <v>18</v>
      </c>
      <c r="L18" s="2">
        <v>250</v>
      </c>
      <c r="M18" s="2">
        <v>62</v>
      </c>
      <c r="N18" s="2">
        <v>47</v>
      </c>
      <c r="O18" s="3">
        <f t="shared" si="15"/>
        <v>0</v>
      </c>
      <c r="P18" s="2"/>
      <c r="Q18" s="2"/>
      <c r="R18" s="2"/>
      <c r="S18" s="2"/>
      <c r="T18" s="2"/>
      <c r="U18" s="3">
        <f t="shared" si="16"/>
        <v>0</v>
      </c>
      <c r="V18" s="2"/>
      <c r="W18" s="2"/>
      <c r="X18" s="2"/>
      <c r="Y18" s="2"/>
      <c r="Z18" s="2"/>
      <c r="AA18" s="3">
        <f t="shared" si="17"/>
        <v>0</v>
      </c>
      <c r="AB18" s="2"/>
      <c r="AC18" s="2"/>
      <c r="AD18" s="2"/>
      <c r="AE18" s="2"/>
      <c r="AF18" s="2"/>
      <c r="AG18" s="3">
        <f t="shared" si="18"/>
        <v>0</v>
      </c>
      <c r="AH18" s="2"/>
      <c r="AI18" s="2"/>
      <c r="AJ18" s="2"/>
      <c r="AK18" s="2"/>
      <c r="AL18" s="2"/>
      <c r="AM18" s="3">
        <f t="shared" si="19"/>
        <v>0</v>
      </c>
      <c r="AN18" s="2"/>
      <c r="AO18" s="2"/>
      <c r="AP18" s="2"/>
      <c r="AQ18" s="2"/>
      <c r="AR18" s="2"/>
      <c r="AS18" s="3">
        <f t="shared" si="20"/>
        <v>0</v>
      </c>
      <c r="AT18" s="2"/>
      <c r="AU18" s="2"/>
      <c r="AV18" s="2"/>
      <c r="AW18" s="2"/>
      <c r="AX18" s="2"/>
      <c r="AY18" s="3">
        <f t="shared" si="21"/>
        <v>0</v>
      </c>
      <c r="AZ18" s="2"/>
      <c r="BA18" s="2"/>
      <c r="BB18" s="2"/>
      <c r="BC18" s="2"/>
      <c r="BD18" s="2"/>
      <c r="BE18" s="3">
        <f t="shared" si="22"/>
        <v>0</v>
      </c>
      <c r="BF18" s="2"/>
      <c r="BG18" s="2"/>
      <c r="BH18" s="2"/>
      <c r="BI18" s="2"/>
      <c r="BJ18" s="2"/>
      <c r="BK18" s="3">
        <f t="shared" si="23"/>
        <v>0</v>
      </c>
      <c r="BL18" s="2"/>
      <c r="BM18" s="2"/>
      <c r="BN18" s="2"/>
      <c r="BO18" s="2"/>
      <c r="BP18" s="2"/>
      <c r="BQ18" s="3">
        <f t="shared" si="24"/>
        <v>0</v>
      </c>
      <c r="BR18" s="2"/>
      <c r="BS18" s="2"/>
      <c r="BT18" s="2"/>
      <c r="BU18" s="2"/>
      <c r="BV18" s="2"/>
      <c r="BW18" s="14" cm="1">
        <f t="array" ref="BW18">SUMPRODUCT((MOD((COLUMN($C18:$BV18)-2),6)=COLUMN(A13))*($C18:$BV18))</f>
        <v>1205</v>
      </c>
      <c r="BX18" s="6" cm="1">
        <f t="array" ref="BX18">SUMPRODUCT((MOD((COLUMN($C18:$BV18)-2),6)=COLUMN(B13))*($C18:$BV18))</f>
        <v>374</v>
      </c>
      <c r="BY18" s="22" cm="1">
        <f t="array" ref="BY18">SUMPRODUCT((MOD((COLUMN($C18:$BV18)-2),6)=COLUMN(C13))*($C18:$BV18))</f>
        <v>27</v>
      </c>
      <c r="BZ18" s="22" cm="1">
        <f t="array" ref="BZ18">SUMPRODUCT((MOD((COLUMN($C18:$BV18)-2),6)=COLUMN(D13))*($C18:$BV18))</f>
        <v>480</v>
      </c>
      <c r="CA18" s="6" cm="1">
        <f t="array" ref="CA18">SUMPRODUCT((MOD((COLUMN($C18:$BV18)-2),6)=COLUMN(E13))*($C18:$BV18))</f>
        <v>167</v>
      </c>
      <c r="CB18" s="6" cm="1">
        <f t="array" ref="CB18">SUMPRODUCT((MOD((COLUMN($D18:$BV18)-2),6)=0)*($D18:$BV18))</f>
        <v>157</v>
      </c>
    </row>
    <row r="19" spans="2:80" x14ac:dyDescent="0.55000000000000004">
      <c r="B19" s="1" t="s">
        <v>32</v>
      </c>
      <c r="C19" s="3">
        <f t="shared" si="13"/>
        <v>685</v>
      </c>
      <c r="D19" s="2">
        <v>210</v>
      </c>
      <c r="E19" s="2">
        <v>100</v>
      </c>
      <c r="F19" s="2">
        <v>114</v>
      </c>
      <c r="G19" s="2">
        <v>214</v>
      </c>
      <c r="H19" s="2">
        <v>47</v>
      </c>
      <c r="I19" s="3">
        <f t="shared" si="14"/>
        <v>667</v>
      </c>
      <c r="J19" s="2">
        <v>282</v>
      </c>
      <c r="K19" s="2">
        <v>101</v>
      </c>
      <c r="L19" s="2">
        <v>124</v>
      </c>
      <c r="M19" s="2">
        <v>131</v>
      </c>
      <c r="N19" s="2">
        <v>29</v>
      </c>
      <c r="O19" s="3">
        <f t="shared" si="15"/>
        <v>0</v>
      </c>
      <c r="P19" s="2"/>
      <c r="Q19" s="2"/>
      <c r="R19" s="2"/>
      <c r="S19" s="2"/>
      <c r="T19" s="2"/>
      <c r="U19" s="3">
        <f t="shared" si="16"/>
        <v>0</v>
      </c>
      <c r="V19" s="2"/>
      <c r="W19" s="2"/>
      <c r="X19" s="2"/>
      <c r="Y19" s="2"/>
      <c r="Z19" s="2"/>
      <c r="AA19" s="3">
        <f t="shared" si="17"/>
        <v>0</v>
      </c>
      <c r="AB19" s="2"/>
      <c r="AC19" s="2"/>
      <c r="AD19" s="2"/>
      <c r="AE19" s="2"/>
      <c r="AF19" s="2"/>
      <c r="AG19" s="3">
        <f t="shared" si="18"/>
        <v>0</v>
      </c>
      <c r="AH19" s="2"/>
      <c r="AI19" s="2"/>
      <c r="AJ19" s="2"/>
      <c r="AK19" s="2"/>
      <c r="AL19" s="2"/>
      <c r="AM19" s="3">
        <f t="shared" si="19"/>
        <v>0</v>
      </c>
      <c r="AN19" s="2"/>
      <c r="AO19" s="2"/>
      <c r="AP19" s="2"/>
      <c r="AQ19" s="2"/>
      <c r="AR19" s="2"/>
      <c r="AS19" s="3">
        <f t="shared" si="20"/>
        <v>0</v>
      </c>
      <c r="AT19" s="2"/>
      <c r="AU19" s="2"/>
      <c r="AV19" s="2"/>
      <c r="AW19" s="2"/>
      <c r="AX19" s="2"/>
      <c r="AY19" s="3">
        <f t="shared" si="21"/>
        <v>0</v>
      </c>
      <c r="AZ19" s="2"/>
      <c r="BA19" s="2"/>
      <c r="BB19" s="2"/>
      <c r="BC19" s="2"/>
      <c r="BD19" s="2"/>
      <c r="BE19" s="3">
        <f t="shared" si="22"/>
        <v>0</v>
      </c>
      <c r="BF19" s="2"/>
      <c r="BG19" s="2"/>
      <c r="BH19" s="2"/>
      <c r="BI19" s="2"/>
      <c r="BJ19" s="2"/>
      <c r="BK19" s="3">
        <f t="shared" si="23"/>
        <v>0</v>
      </c>
      <c r="BL19" s="2"/>
      <c r="BM19" s="2"/>
      <c r="BN19" s="2"/>
      <c r="BO19" s="2"/>
      <c r="BP19" s="2"/>
      <c r="BQ19" s="3">
        <f t="shared" si="24"/>
        <v>0</v>
      </c>
      <c r="BR19" s="2"/>
      <c r="BS19" s="2"/>
      <c r="BT19" s="2"/>
      <c r="BU19" s="2"/>
      <c r="BV19" s="2"/>
      <c r="BW19" s="14" cm="1">
        <f t="array" ref="BW19">SUMPRODUCT((MOD((COLUMN($C19:$BV19)-2),6)=COLUMN(A14))*($C19:$BV19))</f>
        <v>1352</v>
      </c>
      <c r="BX19" s="6" cm="1">
        <f t="array" ref="BX19">SUMPRODUCT((MOD((COLUMN($C19:$BV19)-2),6)=COLUMN(B14))*($C19:$BV19))</f>
        <v>492</v>
      </c>
      <c r="BY19" s="22" cm="1">
        <f t="array" ref="BY19">SUMPRODUCT((MOD((COLUMN($C19:$BV19)-2),6)=COLUMN(C14))*($C19:$BV19))</f>
        <v>201</v>
      </c>
      <c r="BZ19" s="22" cm="1">
        <f t="array" ref="BZ19">SUMPRODUCT((MOD((COLUMN($C19:$BV19)-2),6)=COLUMN(D14))*($C19:$BV19))</f>
        <v>238</v>
      </c>
      <c r="CA19" s="6" cm="1">
        <f t="array" ref="CA19">SUMPRODUCT((MOD((COLUMN($C19:$BV19)-2),6)=COLUMN(E14))*($C19:$BV19))</f>
        <v>345</v>
      </c>
      <c r="CB19" s="6" cm="1">
        <f t="array" ref="CB19">SUMPRODUCT((MOD((COLUMN($D19:$BV19)-2),6)=0)*($D19:$BV19))</f>
        <v>76</v>
      </c>
    </row>
    <row r="20" spans="2:80" x14ac:dyDescent="0.55000000000000004">
      <c r="B20" s="1" t="s">
        <v>33</v>
      </c>
      <c r="C20" s="3">
        <f t="shared" si="13"/>
        <v>289</v>
      </c>
      <c r="D20" s="2">
        <v>50</v>
      </c>
      <c r="E20" s="2">
        <v>121</v>
      </c>
      <c r="F20" s="2">
        <v>36</v>
      </c>
      <c r="G20" s="2">
        <v>19</v>
      </c>
      <c r="H20" s="2">
        <v>63</v>
      </c>
      <c r="I20" s="3">
        <f t="shared" si="14"/>
        <v>309</v>
      </c>
      <c r="J20" s="2">
        <v>45</v>
      </c>
      <c r="K20" s="2">
        <v>118</v>
      </c>
      <c r="L20" s="2">
        <v>38</v>
      </c>
      <c r="M20" s="2">
        <v>14</v>
      </c>
      <c r="N20" s="2">
        <v>94</v>
      </c>
      <c r="O20" s="3">
        <f t="shared" si="15"/>
        <v>0</v>
      </c>
      <c r="P20" s="2"/>
      <c r="Q20" s="2"/>
      <c r="R20" s="2"/>
      <c r="S20" s="2"/>
      <c r="T20" s="2"/>
      <c r="U20" s="3">
        <f t="shared" si="16"/>
        <v>0</v>
      </c>
      <c r="V20" s="2"/>
      <c r="W20" s="2"/>
      <c r="X20" s="2"/>
      <c r="Y20" s="2"/>
      <c r="Z20" s="2"/>
      <c r="AA20" s="3">
        <f t="shared" si="17"/>
        <v>0</v>
      </c>
      <c r="AB20" s="2"/>
      <c r="AC20" s="2"/>
      <c r="AD20" s="2"/>
      <c r="AE20" s="2"/>
      <c r="AF20" s="2"/>
      <c r="AG20" s="3">
        <f t="shared" si="18"/>
        <v>0</v>
      </c>
      <c r="AH20" s="2"/>
      <c r="AI20" s="2"/>
      <c r="AJ20" s="2"/>
      <c r="AK20" s="2"/>
      <c r="AL20" s="2"/>
      <c r="AM20" s="3">
        <f t="shared" si="19"/>
        <v>0</v>
      </c>
      <c r="AN20" s="2"/>
      <c r="AO20" s="2"/>
      <c r="AP20" s="2"/>
      <c r="AQ20" s="2"/>
      <c r="AR20" s="2"/>
      <c r="AS20" s="3">
        <f t="shared" si="20"/>
        <v>0</v>
      </c>
      <c r="AT20" s="2"/>
      <c r="AU20" s="2"/>
      <c r="AV20" s="2"/>
      <c r="AW20" s="2"/>
      <c r="AX20" s="2"/>
      <c r="AY20" s="3">
        <f t="shared" si="21"/>
        <v>0</v>
      </c>
      <c r="AZ20" s="2"/>
      <c r="BA20" s="2"/>
      <c r="BB20" s="2"/>
      <c r="BC20" s="2"/>
      <c r="BD20" s="2"/>
      <c r="BE20" s="3">
        <f t="shared" si="22"/>
        <v>0</v>
      </c>
      <c r="BF20" s="2"/>
      <c r="BG20" s="2"/>
      <c r="BH20" s="2"/>
      <c r="BI20" s="2"/>
      <c r="BJ20" s="2"/>
      <c r="BK20" s="3">
        <f t="shared" si="23"/>
        <v>0</v>
      </c>
      <c r="BL20" s="2"/>
      <c r="BM20" s="2"/>
      <c r="BN20" s="2"/>
      <c r="BO20" s="2"/>
      <c r="BP20" s="2"/>
      <c r="BQ20" s="3">
        <f t="shared" si="24"/>
        <v>0</v>
      </c>
      <c r="BR20" s="2"/>
      <c r="BS20" s="2"/>
      <c r="BT20" s="2"/>
      <c r="BU20" s="2"/>
      <c r="BV20" s="2"/>
      <c r="BW20" s="14" cm="1">
        <f t="array" ref="BW20">SUMPRODUCT((MOD((COLUMN($C20:$BV20)-2),6)=COLUMN(A15))*($C20:$BV20))</f>
        <v>598</v>
      </c>
      <c r="BX20" s="6" cm="1">
        <f t="array" ref="BX20">SUMPRODUCT((MOD((COLUMN($C20:$BV20)-2),6)=COLUMN(B15))*($C20:$BV20))</f>
        <v>95</v>
      </c>
      <c r="BY20" s="22" cm="1">
        <f t="array" ref="BY20">SUMPRODUCT((MOD((COLUMN($C20:$BV20)-2),6)=COLUMN(C15))*($C20:$BV20))</f>
        <v>239</v>
      </c>
      <c r="BZ20" s="22" cm="1">
        <f t="array" ref="BZ20">SUMPRODUCT((MOD((COLUMN($C20:$BV20)-2),6)=COLUMN(D15))*($C20:$BV20))</f>
        <v>74</v>
      </c>
      <c r="CA20" s="6" cm="1">
        <f t="array" ref="CA20">SUMPRODUCT((MOD((COLUMN($C20:$BV20)-2),6)=COLUMN(E15))*($C20:$BV20))</f>
        <v>33</v>
      </c>
      <c r="CB20" s="6" cm="1">
        <f t="array" ref="CB20">SUMPRODUCT((MOD((COLUMN($D20:$BV20)-2),6)=0)*($D20:$BV20))</f>
        <v>157</v>
      </c>
    </row>
    <row r="21" spans="2:80" x14ac:dyDescent="0.55000000000000004">
      <c r="B21" s="1" t="s">
        <v>34</v>
      </c>
      <c r="C21" s="3">
        <f t="shared" si="13"/>
        <v>347</v>
      </c>
      <c r="D21" s="2">
        <v>93</v>
      </c>
      <c r="E21" s="2">
        <v>77</v>
      </c>
      <c r="F21" s="2">
        <v>26</v>
      </c>
      <c r="G21" s="2">
        <v>108</v>
      </c>
      <c r="H21" s="2">
        <v>43</v>
      </c>
      <c r="I21" s="3">
        <f t="shared" si="14"/>
        <v>414</v>
      </c>
      <c r="J21" s="2">
        <v>100</v>
      </c>
      <c r="K21" s="2">
        <v>81</v>
      </c>
      <c r="L21" s="2">
        <v>25</v>
      </c>
      <c r="M21" s="2">
        <v>150</v>
      </c>
      <c r="N21" s="2">
        <v>58</v>
      </c>
      <c r="O21" s="3">
        <f t="shared" si="15"/>
        <v>0</v>
      </c>
      <c r="P21" s="2"/>
      <c r="Q21" s="2"/>
      <c r="R21" s="2"/>
      <c r="S21" s="2"/>
      <c r="T21" s="2"/>
      <c r="U21" s="3">
        <f t="shared" si="16"/>
        <v>0</v>
      </c>
      <c r="V21" s="2"/>
      <c r="W21" s="2"/>
      <c r="X21" s="2"/>
      <c r="Y21" s="2"/>
      <c r="Z21" s="2"/>
      <c r="AA21" s="3">
        <f t="shared" si="17"/>
        <v>0</v>
      </c>
      <c r="AB21" s="2"/>
      <c r="AC21" s="2"/>
      <c r="AD21" s="2"/>
      <c r="AE21" s="2"/>
      <c r="AF21" s="2"/>
      <c r="AG21" s="3">
        <f t="shared" si="18"/>
        <v>0</v>
      </c>
      <c r="AH21" s="2"/>
      <c r="AI21" s="2"/>
      <c r="AJ21" s="2"/>
      <c r="AK21" s="2"/>
      <c r="AL21" s="2"/>
      <c r="AM21" s="3">
        <f t="shared" si="19"/>
        <v>0</v>
      </c>
      <c r="AN21" s="2"/>
      <c r="AO21" s="2"/>
      <c r="AP21" s="2"/>
      <c r="AQ21" s="2"/>
      <c r="AR21" s="2"/>
      <c r="AS21" s="3">
        <f t="shared" si="20"/>
        <v>0</v>
      </c>
      <c r="AT21" s="2"/>
      <c r="AU21" s="2"/>
      <c r="AV21" s="2"/>
      <c r="AW21" s="2"/>
      <c r="AX21" s="2"/>
      <c r="AY21" s="3">
        <f t="shared" si="21"/>
        <v>0</v>
      </c>
      <c r="AZ21" s="2"/>
      <c r="BA21" s="2"/>
      <c r="BB21" s="2"/>
      <c r="BC21" s="2"/>
      <c r="BD21" s="2"/>
      <c r="BE21" s="3">
        <f t="shared" si="22"/>
        <v>0</v>
      </c>
      <c r="BF21" s="2"/>
      <c r="BG21" s="2"/>
      <c r="BH21" s="2"/>
      <c r="BI21" s="2"/>
      <c r="BJ21" s="2"/>
      <c r="BK21" s="3">
        <f t="shared" si="23"/>
        <v>0</v>
      </c>
      <c r="BL21" s="2"/>
      <c r="BM21" s="2"/>
      <c r="BN21" s="2"/>
      <c r="BO21" s="2"/>
      <c r="BP21" s="2"/>
      <c r="BQ21" s="3">
        <f t="shared" si="24"/>
        <v>0</v>
      </c>
      <c r="BR21" s="2"/>
      <c r="BS21" s="2"/>
      <c r="BT21" s="2"/>
      <c r="BU21" s="2"/>
      <c r="BV21" s="2"/>
      <c r="BW21" s="14" cm="1">
        <f t="array" ref="BW21">SUMPRODUCT((MOD((COLUMN($C21:$BV21)-2),6)=COLUMN(A16))*($C21:$BV21))</f>
        <v>761</v>
      </c>
      <c r="BX21" s="6" cm="1">
        <f t="array" ref="BX21">SUMPRODUCT((MOD((COLUMN($C21:$BV21)-2),6)=COLUMN(B16))*($C21:$BV21))</f>
        <v>193</v>
      </c>
      <c r="BY21" s="22" cm="1">
        <f t="array" ref="BY21">SUMPRODUCT((MOD((COLUMN($C21:$BV21)-2),6)=COLUMN(C16))*($C21:$BV21))</f>
        <v>158</v>
      </c>
      <c r="BZ21" s="22" cm="1">
        <f t="array" ref="BZ21">SUMPRODUCT((MOD((COLUMN($C21:$BV21)-2),6)=COLUMN(D16))*($C21:$BV21))</f>
        <v>51</v>
      </c>
      <c r="CA21" s="6" cm="1">
        <f t="array" ref="CA21">SUMPRODUCT((MOD((COLUMN($C21:$BV21)-2),6)=COLUMN(E16))*($C21:$BV21))</f>
        <v>258</v>
      </c>
      <c r="CB21" s="6" cm="1">
        <f t="array" ref="CB21">SUMPRODUCT((MOD((COLUMN($D21:$BV21)-2),6)=0)*($D21:$BV21))</f>
        <v>101</v>
      </c>
    </row>
    <row r="22" spans="2:80" x14ac:dyDescent="0.55000000000000004">
      <c r="B22" s="1" t="s">
        <v>35</v>
      </c>
      <c r="C22" s="3">
        <f t="shared" si="13"/>
        <v>473</v>
      </c>
      <c r="D22" s="2">
        <v>62</v>
      </c>
      <c r="E22" s="2">
        <v>89</v>
      </c>
      <c r="F22" s="2">
        <v>185</v>
      </c>
      <c r="G22" s="2">
        <v>101</v>
      </c>
      <c r="H22" s="2">
        <v>36</v>
      </c>
      <c r="I22" s="3">
        <f t="shared" si="14"/>
        <v>607</v>
      </c>
      <c r="J22" s="2">
        <v>56</v>
      </c>
      <c r="K22" s="2">
        <v>120</v>
      </c>
      <c r="L22" s="2">
        <v>204</v>
      </c>
      <c r="M22" s="2">
        <v>137</v>
      </c>
      <c r="N22" s="2">
        <v>90</v>
      </c>
      <c r="O22" s="3">
        <f t="shared" si="15"/>
        <v>0</v>
      </c>
      <c r="P22" s="2"/>
      <c r="Q22" s="2"/>
      <c r="R22" s="2"/>
      <c r="S22" s="2"/>
      <c r="T22" s="2"/>
      <c r="U22" s="3">
        <f t="shared" si="16"/>
        <v>0</v>
      </c>
      <c r="V22" s="2"/>
      <c r="W22" s="2"/>
      <c r="X22" s="2"/>
      <c r="Y22" s="2"/>
      <c r="Z22" s="2"/>
      <c r="AA22" s="3">
        <f t="shared" si="17"/>
        <v>0</v>
      </c>
      <c r="AB22" s="2"/>
      <c r="AC22" s="2"/>
      <c r="AD22" s="2"/>
      <c r="AE22" s="2"/>
      <c r="AF22" s="2"/>
      <c r="AG22" s="3">
        <f t="shared" si="18"/>
        <v>0</v>
      </c>
      <c r="AH22" s="2"/>
      <c r="AI22" s="2"/>
      <c r="AJ22" s="2"/>
      <c r="AK22" s="2"/>
      <c r="AL22" s="2"/>
      <c r="AM22" s="3">
        <f t="shared" si="19"/>
        <v>0</v>
      </c>
      <c r="AN22" s="2"/>
      <c r="AO22" s="2"/>
      <c r="AP22" s="2"/>
      <c r="AQ22" s="2"/>
      <c r="AR22" s="2"/>
      <c r="AS22" s="3">
        <f t="shared" si="20"/>
        <v>0</v>
      </c>
      <c r="AT22" s="2"/>
      <c r="AU22" s="2"/>
      <c r="AV22" s="2"/>
      <c r="AW22" s="2"/>
      <c r="AX22" s="2"/>
      <c r="AY22" s="3">
        <f t="shared" si="21"/>
        <v>0</v>
      </c>
      <c r="AZ22" s="2"/>
      <c r="BA22" s="2"/>
      <c r="BB22" s="2"/>
      <c r="BC22" s="2"/>
      <c r="BD22" s="2"/>
      <c r="BE22" s="3">
        <f t="shared" si="22"/>
        <v>0</v>
      </c>
      <c r="BF22" s="2"/>
      <c r="BG22" s="2"/>
      <c r="BH22" s="2"/>
      <c r="BI22" s="2"/>
      <c r="BJ22" s="2"/>
      <c r="BK22" s="3">
        <f t="shared" si="23"/>
        <v>0</v>
      </c>
      <c r="BL22" s="2"/>
      <c r="BM22" s="2"/>
      <c r="BN22" s="2"/>
      <c r="BO22" s="2"/>
      <c r="BP22" s="2"/>
      <c r="BQ22" s="3">
        <f t="shared" si="24"/>
        <v>0</v>
      </c>
      <c r="BR22" s="2"/>
      <c r="BS22" s="2"/>
      <c r="BT22" s="2"/>
      <c r="BU22" s="2"/>
      <c r="BV22" s="2"/>
      <c r="BW22" s="14" cm="1">
        <f t="array" ref="BW22">SUMPRODUCT((MOD((COLUMN($C22:$BV22)-2),6)=COLUMN(A17))*($C22:$BV22))</f>
        <v>1080</v>
      </c>
      <c r="BX22" s="6" cm="1">
        <f t="array" ref="BX22">SUMPRODUCT((MOD((COLUMN($C22:$BV22)-2),6)=COLUMN(B17))*($C22:$BV22))</f>
        <v>118</v>
      </c>
      <c r="BY22" s="22" cm="1">
        <f t="array" ref="BY22">SUMPRODUCT((MOD((COLUMN($C22:$BV22)-2),6)=COLUMN(C17))*($C22:$BV22))</f>
        <v>209</v>
      </c>
      <c r="BZ22" s="22" cm="1">
        <f t="array" ref="BZ22">SUMPRODUCT((MOD((COLUMN($C22:$BV22)-2),6)=COLUMN(D17))*($C22:$BV22))</f>
        <v>389</v>
      </c>
      <c r="CA22" s="6" cm="1">
        <f t="array" ref="CA22">SUMPRODUCT((MOD((COLUMN($C22:$BV22)-2),6)=COLUMN(E17))*($C22:$BV22))</f>
        <v>238</v>
      </c>
      <c r="CB22" s="6" cm="1">
        <f t="array" ref="CB22">SUMPRODUCT((MOD((COLUMN($D22:$BV22)-2),6)=0)*($D22:$BV22))</f>
        <v>126</v>
      </c>
    </row>
    <row r="23" spans="2:80" x14ac:dyDescent="0.55000000000000004">
      <c r="B23" s="1" t="s">
        <v>36</v>
      </c>
      <c r="C23" s="3">
        <f t="shared" si="13"/>
        <v>301</v>
      </c>
      <c r="D23" s="2">
        <v>214</v>
      </c>
      <c r="E23" s="2">
        <v>15</v>
      </c>
      <c r="F23" s="2">
        <v>30</v>
      </c>
      <c r="G23" s="2">
        <v>30</v>
      </c>
      <c r="H23" s="2">
        <v>12</v>
      </c>
      <c r="I23" s="3">
        <f t="shared" si="14"/>
        <v>327</v>
      </c>
      <c r="J23" s="2">
        <v>218</v>
      </c>
      <c r="K23" s="2">
        <v>16</v>
      </c>
      <c r="L23" s="2">
        <v>39</v>
      </c>
      <c r="M23" s="2">
        <v>45</v>
      </c>
      <c r="N23" s="2">
        <v>9</v>
      </c>
      <c r="O23" s="3">
        <f t="shared" si="15"/>
        <v>0</v>
      </c>
      <c r="P23" s="2"/>
      <c r="Q23" s="2"/>
      <c r="R23" s="2"/>
      <c r="S23" s="2"/>
      <c r="T23" s="2"/>
      <c r="U23" s="3">
        <f t="shared" si="16"/>
        <v>0</v>
      </c>
      <c r="V23" s="2"/>
      <c r="W23" s="2"/>
      <c r="X23" s="2"/>
      <c r="Y23" s="2"/>
      <c r="Z23" s="2"/>
      <c r="AA23" s="3">
        <f t="shared" si="17"/>
        <v>0</v>
      </c>
      <c r="AB23" s="2"/>
      <c r="AC23" s="2"/>
      <c r="AD23" s="2"/>
      <c r="AE23" s="2"/>
      <c r="AF23" s="2"/>
      <c r="AG23" s="3">
        <f t="shared" si="18"/>
        <v>0</v>
      </c>
      <c r="AH23" s="2"/>
      <c r="AI23" s="2"/>
      <c r="AJ23" s="2"/>
      <c r="AK23" s="2"/>
      <c r="AL23" s="2"/>
      <c r="AM23" s="3">
        <f t="shared" si="19"/>
        <v>0</v>
      </c>
      <c r="AN23" s="2"/>
      <c r="AO23" s="2"/>
      <c r="AP23" s="2"/>
      <c r="AQ23" s="2"/>
      <c r="AR23" s="2"/>
      <c r="AS23" s="3">
        <f t="shared" si="20"/>
        <v>0</v>
      </c>
      <c r="AT23" s="2"/>
      <c r="AU23" s="2"/>
      <c r="AV23" s="2"/>
      <c r="AW23" s="2"/>
      <c r="AX23" s="2"/>
      <c r="AY23" s="3">
        <f t="shared" si="21"/>
        <v>0</v>
      </c>
      <c r="AZ23" s="2"/>
      <c r="BA23" s="2"/>
      <c r="BB23" s="2"/>
      <c r="BC23" s="2"/>
      <c r="BD23" s="2"/>
      <c r="BE23" s="3">
        <f t="shared" si="22"/>
        <v>0</v>
      </c>
      <c r="BF23" s="2"/>
      <c r="BG23" s="2"/>
      <c r="BH23" s="2"/>
      <c r="BI23" s="2"/>
      <c r="BJ23" s="2"/>
      <c r="BK23" s="3">
        <f t="shared" si="23"/>
        <v>0</v>
      </c>
      <c r="BL23" s="2"/>
      <c r="BM23" s="2"/>
      <c r="BN23" s="2"/>
      <c r="BO23" s="2"/>
      <c r="BP23" s="2"/>
      <c r="BQ23" s="3">
        <f t="shared" si="24"/>
        <v>0</v>
      </c>
      <c r="BR23" s="2"/>
      <c r="BS23" s="2"/>
      <c r="BT23" s="2"/>
      <c r="BU23" s="2"/>
      <c r="BV23" s="2"/>
      <c r="BW23" s="14" cm="1">
        <f t="array" ref="BW23">SUMPRODUCT((MOD((COLUMN($C23:$BV23)-2),6)=COLUMN(A18))*($C23:$BV23))</f>
        <v>628</v>
      </c>
      <c r="BX23" s="6" cm="1">
        <f t="array" ref="BX23">SUMPRODUCT((MOD((COLUMN($C23:$BV23)-2),6)=COLUMN(B18))*($C23:$BV23))</f>
        <v>432</v>
      </c>
      <c r="BY23" s="22" cm="1">
        <f t="array" ref="BY23">SUMPRODUCT((MOD((COLUMN($C23:$BV23)-2),6)=COLUMN(C18))*($C23:$BV23))</f>
        <v>31</v>
      </c>
      <c r="BZ23" s="22" cm="1">
        <f t="array" ref="BZ23">SUMPRODUCT((MOD((COLUMN($C23:$BV23)-2),6)=COLUMN(D18))*($C23:$BV23))</f>
        <v>69</v>
      </c>
      <c r="CA23" s="6" cm="1">
        <f t="array" ref="CA23">SUMPRODUCT((MOD((COLUMN($C23:$BV23)-2),6)=COLUMN(E18))*($C23:$BV23))</f>
        <v>75</v>
      </c>
      <c r="CB23" s="6" cm="1">
        <f t="array" ref="CB23">SUMPRODUCT((MOD((COLUMN($D23:$BV23)-2),6)=0)*($D23:$BV23))</f>
        <v>21</v>
      </c>
    </row>
    <row r="24" spans="2:80" x14ac:dyDescent="0.55000000000000004">
      <c r="B24" s="1" t="s">
        <v>37</v>
      </c>
      <c r="C24" s="3">
        <f t="shared" si="13"/>
        <v>625</v>
      </c>
      <c r="D24" s="2">
        <v>325</v>
      </c>
      <c r="E24" s="2">
        <v>2</v>
      </c>
      <c r="F24" s="2">
        <v>63</v>
      </c>
      <c r="G24" s="2">
        <v>232</v>
      </c>
      <c r="H24" s="2">
        <v>3</v>
      </c>
      <c r="I24" s="3">
        <f t="shared" si="14"/>
        <v>698</v>
      </c>
      <c r="J24" s="2">
        <v>394</v>
      </c>
      <c r="K24" s="2">
        <v>3</v>
      </c>
      <c r="L24" s="2">
        <v>72</v>
      </c>
      <c r="M24" s="2">
        <v>224</v>
      </c>
      <c r="N24" s="2">
        <v>5</v>
      </c>
      <c r="O24" s="3">
        <f t="shared" si="15"/>
        <v>0</v>
      </c>
      <c r="P24" s="2"/>
      <c r="Q24" s="2"/>
      <c r="R24" s="2"/>
      <c r="S24" s="2"/>
      <c r="T24" s="2"/>
      <c r="U24" s="3">
        <f t="shared" si="16"/>
        <v>0</v>
      </c>
      <c r="V24" s="2"/>
      <c r="W24" s="2"/>
      <c r="X24" s="2"/>
      <c r="Y24" s="2"/>
      <c r="Z24" s="2"/>
      <c r="AA24" s="3">
        <f t="shared" si="17"/>
        <v>0</v>
      </c>
      <c r="AB24" s="2"/>
      <c r="AC24" s="2"/>
      <c r="AD24" s="2"/>
      <c r="AE24" s="2"/>
      <c r="AF24" s="2"/>
      <c r="AG24" s="3">
        <f t="shared" si="18"/>
        <v>0</v>
      </c>
      <c r="AH24" s="2"/>
      <c r="AI24" s="2"/>
      <c r="AJ24" s="2"/>
      <c r="AK24" s="2"/>
      <c r="AL24" s="2"/>
      <c r="AM24" s="3">
        <f t="shared" si="19"/>
        <v>0</v>
      </c>
      <c r="AN24" s="2"/>
      <c r="AO24" s="2"/>
      <c r="AP24" s="2"/>
      <c r="AQ24" s="2"/>
      <c r="AR24" s="2"/>
      <c r="AS24" s="3">
        <f t="shared" si="20"/>
        <v>0</v>
      </c>
      <c r="AT24" s="2"/>
      <c r="AU24" s="2"/>
      <c r="AV24" s="2"/>
      <c r="AW24" s="2"/>
      <c r="AX24" s="2"/>
      <c r="AY24" s="3">
        <f t="shared" si="21"/>
        <v>0</v>
      </c>
      <c r="AZ24" s="2"/>
      <c r="BA24" s="2"/>
      <c r="BB24" s="2"/>
      <c r="BC24" s="2"/>
      <c r="BD24" s="2"/>
      <c r="BE24" s="3">
        <f t="shared" si="22"/>
        <v>0</v>
      </c>
      <c r="BF24" s="2"/>
      <c r="BG24" s="2"/>
      <c r="BH24" s="2"/>
      <c r="BI24" s="2"/>
      <c r="BJ24" s="2"/>
      <c r="BK24" s="3">
        <f t="shared" si="23"/>
        <v>0</v>
      </c>
      <c r="BL24" s="2"/>
      <c r="BM24" s="2"/>
      <c r="BN24" s="2"/>
      <c r="BO24" s="2"/>
      <c r="BP24" s="2"/>
      <c r="BQ24" s="3">
        <f t="shared" si="24"/>
        <v>0</v>
      </c>
      <c r="BR24" s="2"/>
      <c r="BS24" s="2"/>
      <c r="BT24" s="2"/>
      <c r="BU24" s="2"/>
      <c r="BV24" s="2"/>
      <c r="BW24" s="14" cm="1">
        <f t="array" ref="BW24">SUMPRODUCT((MOD((COLUMN($C24:$BV24)-2),6)=COLUMN(A19))*($C24:$BV24))</f>
        <v>1323</v>
      </c>
      <c r="BX24" s="6" cm="1">
        <f t="array" ref="BX24">SUMPRODUCT((MOD((COLUMN($C24:$BV24)-2),6)=COLUMN(B19))*($C24:$BV24))</f>
        <v>719</v>
      </c>
      <c r="BY24" s="22" cm="1">
        <f t="array" ref="BY24">SUMPRODUCT((MOD((COLUMN($C24:$BV24)-2),6)=COLUMN(C19))*($C24:$BV24))</f>
        <v>5</v>
      </c>
      <c r="BZ24" s="22" cm="1">
        <f t="array" ref="BZ24">SUMPRODUCT((MOD((COLUMN($C24:$BV24)-2),6)=COLUMN(D19))*($C24:$BV24))</f>
        <v>135</v>
      </c>
      <c r="CA24" s="6" cm="1">
        <f t="array" ref="CA24">SUMPRODUCT((MOD((COLUMN($C24:$BV24)-2),6)=COLUMN(E19))*($C24:$BV24))</f>
        <v>456</v>
      </c>
      <c r="CB24" s="6" cm="1">
        <f t="array" ref="CB24">SUMPRODUCT((MOD((COLUMN($D24:$BV24)-2),6)=0)*($D24:$BV24))</f>
        <v>8</v>
      </c>
    </row>
    <row r="25" spans="2:80" x14ac:dyDescent="0.55000000000000004">
      <c r="B25" s="1" t="s">
        <v>38</v>
      </c>
      <c r="C25" s="3">
        <f t="shared" si="13"/>
        <v>461</v>
      </c>
      <c r="D25" s="2">
        <v>293</v>
      </c>
      <c r="E25" s="2">
        <v>16</v>
      </c>
      <c r="F25" s="2">
        <v>40</v>
      </c>
      <c r="G25" s="2">
        <v>43</v>
      </c>
      <c r="H25" s="2">
        <v>69</v>
      </c>
      <c r="I25" s="3">
        <f t="shared" si="14"/>
        <v>577</v>
      </c>
      <c r="J25" s="2">
        <v>356</v>
      </c>
      <c r="K25" s="2">
        <v>15</v>
      </c>
      <c r="L25" s="2">
        <v>62</v>
      </c>
      <c r="M25" s="2">
        <v>32</v>
      </c>
      <c r="N25" s="2">
        <v>112</v>
      </c>
      <c r="O25" s="3">
        <f t="shared" si="15"/>
        <v>0</v>
      </c>
      <c r="P25" s="2"/>
      <c r="Q25" s="2"/>
      <c r="R25" s="2"/>
      <c r="S25" s="2"/>
      <c r="T25" s="2"/>
      <c r="U25" s="3">
        <f t="shared" si="16"/>
        <v>0</v>
      </c>
      <c r="V25" s="2"/>
      <c r="W25" s="2"/>
      <c r="X25" s="2"/>
      <c r="Y25" s="2"/>
      <c r="Z25" s="2"/>
      <c r="AA25" s="3">
        <f t="shared" si="17"/>
        <v>0</v>
      </c>
      <c r="AB25" s="2"/>
      <c r="AC25" s="2"/>
      <c r="AD25" s="2"/>
      <c r="AE25" s="2"/>
      <c r="AF25" s="2"/>
      <c r="AG25" s="3">
        <f t="shared" si="18"/>
        <v>0</v>
      </c>
      <c r="AH25" s="2"/>
      <c r="AI25" s="2"/>
      <c r="AJ25" s="2"/>
      <c r="AK25" s="2"/>
      <c r="AL25" s="2"/>
      <c r="AM25" s="3">
        <f t="shared" si="19"/>
        <v>0</v>
      </c>
      <c r="AN25" s="2"/>
      <c r="AO25" s="2"/>
      <c r="AP25" s="2"/>
      <c r="AQ25" s="2"/>
      <c r="AR25" s="2"/>
      <c r="AS25" s="3">
        <f t="shared" si="20"/>
        <v>0</v>
      </c>
      <c r="AT25" s="2"/>
      <c r="AU25" s="2"/>
      <c r="AV25" s="2"/>
      <c r="AW25" s="2"/>
      <c r="AX25" s="2"/>
      <c r="AY25" s="3">
        <f t="shared" si="21"/>
        <v>0</v>
      </c>
      <c r="AZ25" s="2"/>
      <c r="BA25" s="2"/>
      <c r="BB25" s="2"/>
      <c r="BC25" s="2"/>
      <c r="BD25" s="2"/>
      <c r="BE25" s="3">
        <f t="shared" si="22"/>
        <v>0</v>
      </c>
      <c r="BF25" s="2"/>
      <c r="BG25" s="2"/>
      <c r="BH25" s="2"/>
      <c r="BI25" s="2"/>
      <c r="BJ25" s="2"/>
      <c r="BK25" s="3">
        <f t="shared" si="23"/>
        <v>0</v>
      </c>
      <c r="BL25" s="2"/>
      <c r="BM25" s="2"/>
      <c r="BN25" s="2"/>
      <c r="BO25" s="2"/>
      <c r="BP25" s="2"/>
      <c r="BQ25" s="3">
        <f t="shared" si="24"/>
        <v>0</v>
      </c>
      <c r="BR25" s="2"/>
      <c r="BS25" s="2"/>
      <c r="BT25" s="2"/>
      <c r="BU25" s="2"/>
      <c r="BV25" s="2"/>
      <c r="BW25" s="14" cm="1">
        <f t="array" ref="BW25">SUMPRODUCT((MOD((COLUMN($C25:$BV25)-2),6)=COLUMN(A20))*($C25:$BV25))</f>
        <v>1038</v>
      </c>
      <c r="BX25" s="6" cm="1">
        <f t="array" ref="BX25">SUMPRODUCT((MOD((COLUMN($C25:$BV25)-2),6)=COLUMN(B20))*($C25:$BV25))</f>
        <v>649</v>
      </c>
      <c r="BY25" s="22" cm="1">
        <f t="array" ref="BY25">SUMPRODUCT((MOD((COLUMN($C25:$BV25)-2),6)=COLUMN(C20))*($C25:$BV25))</f>
        <v>31</v>
      </c>
      <c r="BZ25" s="22" cm="1">
        <f t="array" ref="BZ25">SUMPRODUCT((MOD((COLUMN($C25:$BV25)-2),6)=COLUMN(D20))*($C25:$BV25))</f>
        <v>102</v>
      </c>
      <c r="CA25" s="6" cm="1">
        <f t="array" ref="CA25">SUMPRODUCT((MOD((COLUMN($C25:$BV25)-2),6)=COLUMN(E20))*($C25:$BV25))</f>
        <v>75</v>
      </c>
      <c r="CB25" s="6" cm="1">
        <f t="array" ref="CB25">SUMPRODUCT((MOD((COLUMN($D25:$BV25)-2),6)=0)*($D25:$BV25))</f>
        <v>181</v>
      </c>
    </row>
    <row r="26" spans="2:80" x14ac:dyDescent="0.55000000000000004">
      <c r="B26" s="1" t="s">
        <v>39</v>
      </c>
      <c r="C26" s="3">
        <f t="shared" si="13"/>
        <v>478</v>
      </c>
      <c r="D26" s="2">
        <v>139</v>
      </c>
      <c r="E26" s="2">
        <v>57</v>
      </c>
      <c r="F26" s="2">
        <v>11</v>
      </c>
      <c r="G26" s="2">
        <v>253</v>
      </c>
      <c r="H26" s="2">
        <v>18</v>
      </c>
      <c r="I26" s="3">
        <f t="shared" si="14"/>
        <v>497</v>
      </c>
      <c r="J26" s="2">
        <v>147</v>
      </c>
      <c r="K26" s="2">
        <v>37</v>
      </c>
      <c r="L26" s="2">
        <v>16</v>
      </c>
      <c r="M26" s="2">
        <v>270</v>
      </c>
      <c r="N26" s="2">
        <v>27</v>
      </c>
      <c r="O26" s="3">
        <f t="shared" si="15"/>
        <v>0</v>
      </c>
      <c r="P26" s="2"/>
      <c r="Q26" s="2"/>
      <c r="R26" s="2"/>
      <c r="S26" s="2"/>
      <c r="T26" s="2"/>
      <c r="U26" s="3">
        <f t="shared" si="16"/>
        <v>0</v>
      </c>
      <c r="V26" s="2"/>
      <c r="W26" s="2"/>
      <c r="X26" s="2"/>
      <c r="Y26" s="2"/>
      <c r="Z26" s="2"/>
      <c r="AA26" s="3">
        <f t="shared" si="17"/>
        <v>0</v>
      </c>
      <c r="AB26" s="2"/>
      <c r="AC26" s="2"/>
      <c r="AD26" s="2"/>
      <c r="AE26" s="2"/>
      <c r="AF26" s="2"/>
      <c r="AG26" s="3">
        <f t="shared" si="18"/>
        <v>0</v>
      </c>
      <c r="AH26" s="2"/>
      <c r="AI26" s="2"/>
      <c r="AJ26" s="2"/>
      <c r="AK26" s="2"/>
      <c r="AL26" s="2"/>
      <c r="AM26" s="3">
        <f t="shared" si="19"/>
        <v>0</v>
      </c>
      <c r="AN26" s="2"/>
      <c r="AO26" s="2"/>
      <c r="AP26" s="2"/>
      <c r="AQ26" s="2"/>
      <c r="AR26" s="2"/>
      <c r="AS26" s="3">
        <f t="shared" si="20"/>
        <v>0</v>
      </c>
      <c r="AT26" s="2"/>
      <c r="AU26" s="2"/>
      <c r="AV26" s="2"/>
      <c r="AW26" s="2"/>
      <c r="AX26" s="2"/>
      <c r="AY26" s="3">
        <f t="shared" si="21"/>
        <v>0</v>
      </c>
      <c r="AZ26" s="2"/>
      <c r="BA26" s="2"/>
      <c r="BB26" s="2"/>
      <c r="BC26" s="2"/>
      <c r="BD26" s="2"/>
      <c r="BE26" s="3">
        <f t="shared" si="22"/>
        <v>0</v>
      </c>
      <c r="BF26" s="2"/>
      <c r="BG26" s="2"/>
      <c r="BH26" s="2"/>
      <c r="BI26" s="2"/>
      <c r="BJ26" s="2"/>
      <c r="BK26" s="3">
        <f t="shared" si="23"/>
        <v>0</v>
      </c>
      <c r="BL26" s="2"/>
      <c r="BM26" s="2"/>
      <c r="BN26" s="2"/>
      <c r="BO26" s="2"/>
      <c r="BP26" s="2"/>
      <c r="BQ26" s="3">
        <f t="shared" si="24"/>
        <v>0</v>
      </c>
      <c r="BR26" s="2"/>
      <c r="BS26" s="2"/>
      <c r="BT26" s="2"/>
      <c r="BU26" s="2"/>
      <c r="BV26" s="2"/>
      <c r="BW26" s="14" cm="1">
        <f t="array" ref="BW26">SUMPRODUCT((MOD((COLUMN($C26:$BV26)-2),6)=COLUMN(A21))*($C26:$BV26))</f>
        <v>975</v>
      </c>
      <c r="BX26" s="6" cm="1">
        <f t="array" ref="BX26">SUMPRODUCT((MOD((COLUMN($C26:$BV26)-2),6)=COLUMN(B21))*($C26:$BV26))</f>
        <v>286</v>
      </c>
      <c r="BY26" s="22" cm="1">
        <f t="array" ref="BY26">SUMPRODUCT((MOD((COLUMN($C26:$BV26)-2),6)=COLUMN(C21))*($C26:$BV26))</f>
        <v>94</v>
      </c>
      <c r="BZ26" s="22" cm="1">
        <f t="array" ref="BZ26">SUMPRODUCT((MOD((COLUMN($C26:$BV26)-2),6)=COLUMN(D21))*($C26:$BV26))</f>
        <v>27</v>
      </c>
      <c r="CA26" s="6" cm="1">
        <f t="array" ref="CA26">SUMPRODUCT((MOD((COLUMN($C26:$BV26)-2),6)=COLUMN(E21))*($C26:$BV26))</f>
        <v>523</v>
      </c>
      <c r="CB26" s="6" cm="1">
        <f t="array" ref="CB26">SUMPRODUCT((MOD((COLUMN($D26:$BV26)-2),6)=0)*($D26:$BV26))</f>
        <v>45</v>
      </c>
    </row>
    <row r="27" spans="2:80" x14ac:dyDescent="0.55000000000000004">
      <c r="B27" s="1" t="s">
        <v>40</v>
      </c>
      <c r="C27" s="3">
        <f t="shared" si="13"/>
        <v>293</v>
      </c>
      <c r="D27" s="2">
        <v>138</v>
      </c>
      <c r="E27" s="2">
        <v>46</v>
      </c>
      <c r="F27" s="2">
        <v>21</v>
      </c>
      <c r="G27" s="2">
        <v>59</v>
      </c>
      <c r="H27" s="2">
        <v>29</v>
      </c>
      <c r="I27" s="3">
        <f t="shared" si="14"/>
        <v>377</v>
      </c>
      <c r="J27" s="2">
        <v>131</v>
      </c>
      <c r="K27" s="2">
        <v>76</v>
      </c>
      <c r="L27" s="2">
        <v>20</v>
      </c>
      <c r="M27" s="2">
        <v>114</v>
      </c>
      <c r="N27" s="2">
        <v>36</v>
      </c>
      <c r="O27" s="3">
        <f t="shared" si="15"/>
        <v>0</v>
      </c>
      <c r="P27" s="2"/>
      <c r="Q27" s="2"/>
      <c r="R27" s="2"/>
      <c r="S27" s="2"/>
      <c r="T27" s="2"/>
      <c r="U27" s="3">
        <f t="shared" si="16"/>
        <v>0</v>
      </c>
      <c r="V27" s="2"/>
      <c r="W27" s="2"/>
      <c r="X27" s="2"/>
      <c r="Y27" s="2"/>
      <c r="Z27" s="2"/>
      <c r="AA27" s="3">
        <f t="shared" si="17"/>
        <v>0</v>
      </c>
      <c r="AB27" s="2"/>
      <c r="AC27" s="2"/>
      <c r="AD27" s="2"/>
      <c r="AE27" s="2"/>
      <c r="AF27" s="2"/>
      <c r="AG27" s="3">
        <f t="shared" si="18"/>
        <v>0</v>
      </c>
      <c r="AH27" s="2"/>
      <c r="AI27" s="2"/>
      <c r="AJ27" s="2"/>
      <c r="AK27" s="2"/>
      <c r="AL27" s="2"/>
      <c r="AM27" s="3">
        <f t="shared" si="19"/>
        <v>0</v>
      </c>
      <c r="AN27" s="2"/>
      <c r="AO27" s="2"/>
      <c r="AP27" s="2"/>
      <c r="AQ27" s="2"/>
      <c r="AR27" s="2"/>
      <c r="AS27" s="3">
        <f t="shared" si="20"/>
        <v>0</v>
      </c>
      <c r="AT27" s="2"/>
      <c r="AU27" s="2"/>
      <c r="AV27" s="2"/>
      <c r="AW27" s="2"/>
      <c r="AX27" s="2"/>
      <c r="AY27" s="3">
        <f t="shared" si="21"/>
        <v>0</v>
      </c>
      <c r="AZ27" s="2"/>
      <c r="BA27" s="2"/>
      <c r="BB27" s="2"/>
      <c r="BC27" s="2"/>
      <c r="BD27" s="2"/>
      <c r="BE27" s="3">
        <f t="shared" si="22"/>
        <v>0</v>
      </c>
      <c r="BF27" s="2"/>
      <c r="BG27" s="2"/>
      <c r="BH27" s="2"/>
      <c r="BI27" s="2"/>
      <c r="BJ27" s="2"/>
      <c r="BK27" s="3">
        <f t="shared" si="23"/>
        <v>0</v>
      </c>
      <c r="BL27" s="2"/>
      <c r="BM27" s="2"/>
      <c r="BN27" s="2"/>
      <c r="BO27" s="2"/>
      <c r="BP27" s="2"/>
      <c r="BQ27" s="3">
        <f t="shared" si="24"/>
        <v>0</v>
      </c>
      <c r="BR27" s="2"/>
      <c r="BS27" s="2"/>
      <c r="BT27" s="2"/>
      <c r="BU27" s="2"/>
      <c r="BV27" s="2"/>
      <c r="BW27" s="14" cm="1">
        <f t="array" ref="BW27">SUMPRODUCT((MOD((COLUMN($C27:$BV27)-2),6)=COLUMN(A22))*($C27:$BV27))</f>
        <v>670</v>
      </c>
      <c r="BX27" s="6" cm="1">
        <f t="array" ref="BX27">SUMPRODUCT((MOD((COLUMN($C27:$BV27)-2),6)=COLUMN(B22))*($C27:$BV27))</f>
        <v>269</v>
      </c>
      <c r="BY27" s="22" cm="1">
        <f t="array" ref="BY27">SUMPRODUCT((MOD((COLUMN($C27:$BV27)-2),6)=COLUMN(C22))*($C27:$BV27))</f>
        <v>122</v>
      </c>
      <c r="BZ27" s="22" cm="1">
        <f t="array" ref="BZ27">SUMPRODUCT((MOD((COLUMN($C27:$BV27)-2),6)=COLUMN(D22))*($C27:$BV27))</f>
        <v>41</v>
      </c>
      <c r="CA27" s="6" cm="1">
        <f t="array" ref="CA27">SUMPRODUCT((MOD((COLUMN($C27:$BV27)-2),6)=COLUMN(E22))*($C27:$BV27))</f>
        <v>173</v>
      </c>
      <c r="CB27" s="6" cm="1">
        <f t="array" ref="CB27">SUMPRODUCT((MOD((COLUMN($D27:$BV27)-2),6)=0)*($D27:$BV27))</f>
        <v>65</v>
      </c>
    </row>
    <row r="28" spans="2:80" x14ac:dyDescent="0.55000000000000004">
      <c r="B28" s="1" t="s">
        <v>41</v>
      </c>
      <c r="C28" s="3">
        <f t="shared" si="13"/>
        <v>420</v>
      </c>
      <c r="D28" s="2">
        <v>341</v>
      </c>
      <c r="E28" s="2">
        <v>9</v>
      </c>
      <c r="F28" s="2">
        <v>28</v>
      </c>
      <c r="G28" s="2">
        <v>35</v>
      </c>
      <c r="H28" s="2">
        <v>7</v>
      </c>
      <c r="I28" s="3">
        <f t="shared" si="14"/>
        <v>449</v>
      </c>
      <c r="J28" s="2">
        <v>351</v>
      </c>
      <c r="K28" s="2">
        <v>8</v>
      </c>
      <c r="L28" s="2">
        <v>30</v>
      </c>
      <c r="M28" s="2">
        <v>41</v>
      </c>
      <c r="N28" s="2">
        <v>19</v>
      </c>
      <c r="O28" s="3">
        <f t="shared" si="15"/>
        <v>0</v>
      </c>
      <c r="P28" s="2"/>
      <c r="Q28" s="2"/>
      <c r="R28" s="2"/>
      <c r="S28" s="2"/>
      <c r="T28" s="2"/>
      <c r="U28" s="3">
        <f t="shared" si="16"/>
        <v>0</v>
      </c>
      <c r="V28" s="2"/>
      <c r="W28" s="2"/>
      <c r="X28" s="2"/>
      <c r="Y28" s="2"/>
      <c r="Z28" s="2"/>
      <c r="AA28" s="3">
        <f t="shared" si="17"/>
        <v>0</v>
      </c>
      <c r="AB28" s="2"/>
      <c r="AC28" s="2"/>
      <c r="AD28" s="2"/>
      <c r="AE28" s="2"/>
      <c r="AF28" s="2"/>
      <c r="AG28" s="3">
        <f t="shared" si="18"/>
        <v>0</v>
      </c>
      <c r="AH28" s="2"/>
      <c r="AI28" s="2"/>
      <c r="AJ28" s="2"/>
      <c r="AK28" s="2"/>
      <c r="AL28" s="2"/>
      <c r="AM28" s="3">
        <f t="shared" si="19"/>
        <v>0</v>
      </c>
      <c r="AN28" s="2"/>
      <c r="AO28" s="2"/>
      <c r="AP28" s="2"/>
      <c r="AQ28" s="2"/>
      <c r="AR28" s="2"/>
      <c r="AS28" s="3">
        <f t="shared" si="20"/>
        <v>0</v>
      </c>
      <c r="AT28" s="2"/>
      <c r="AU28" s="2"/>
      <c r="AV28" s="2"/>
      <c r="AW28" s="2"/>
      <c r="AX28" s="2"/>
      <c r="AY28" s="3">
        <f t="shared" si="21"/>
        <v>0</v>
      </c>
      <c r="AZ28" s="2"/>
      <c r="BA28" s="2"/>
      <c r="BB28" s="2"/>
      <c r="BC28" s="2"/>
      <c r="BD28" s="2"/>
      <c r="BE28" s="3">
        <f t="shared" si="22"/>
        <v>0</v>
      </c>
      <c r="BF28" s="2"/>
      <c r="BG28" s="2"/>
      <c r="BH28" s="2"/>
      <c r="BI28" s="2"/>
      <c r="BJ28" s="2"/>
      <c r="BK28" s="3">
        <f t="shared" si="23"/>
        <v>0</v>
      </c>
      <c r="BL28" s="2"/>
      <c r="BM28" s="2"/>
      <c r="BN28" s="2"/>
      <c r="BO28" s="2"/>
      <c r="BP28" s="2"/>
      <c r="BQ28" s="3">
        <f t="shared" si="24"/>
        <v>0</v>
      </c>
      <c r="BR28" s="2"/>
      <c r="BS28" s="2"/>
      <c r="BT28" s="2"/>
      <c r="BU28" s="2"/>
      <c r="BV28" s="2"/>
      <c r="BW28" s="14" cm="1">
        <f t="array" ref="BW28">SUMPRODUCT((MOD((COLUMN($C28:$BV28)-2),6)=COLUMN(A23))*($C28:$BV28))</f>
        <v>869</v>
      </c>
      <c r="BX28" s="6" cm="1">
        <f t="array" ref="BX28">SUMPRODUCT((MOD((COLUMN($C28:$BV28)-2),6)=COLUMN(B23))*($C28:$BV28))</f>
        <v>692</v>
      </c>
      <c r="BY28" s="22" cm="1">
        <f t="array" ref="BY28">SUMPRODUCT((MOD((COLUMN($C28:$BV28)-2),6)=COLUMN(C23))*($C28:$BV28))</f>
        <v>17</v>
      </c>
      <c r="BZ28" s="22" cm="1">
        <f t="array" ref="BZ28">SUMPRODUCT((MOD((COLUMN($C28:$BV28)-2),6)=COLUMN(D23))*($C28:$BV28))</f>
        <v>58</v>
      </c>
      <c r="CA28" s="6" cm="1">
        <f t="array" ref="CA28">SUMPRODUCT((MOD((COLUMN($C28:$BV28)-2),6)=COLUMN(E23))*($C28:$BV28))</f>
        <v>76</v>
      </c>
      <c r="CB28" s="6" cm="1">
        <f t="array" ref="CB28">SUMPRODUCT((MOD((COLUMN($D28:$BV28)-2),6)=0)*($D28:$BV28))</f>
        <v>26</v>
      </c>
    </row>
    <row r="29" spans="2:80" x14ac:dyDescent="0.55000000000000004">
      <c r="B29" s="1" t="s">
        <v>42</v>
      </c>
      <c r="C29" s="3">
        <f t="shared" si="13"/>
        <v>307</v>
      </c>
      <c r="D29" s="2">
        <v>85</v>
      </c>
      <c r="E29" s="2">
        <v>73</v>
      </c>
      <c r="F29" s="2">
        <v>22</v>
      </c>
      <c r="G29" s="2">
        <v>109</v>
      </c>
      <c r="H29" s="2">
        <v>18</v>
      </c>
      <c r="I29" s="3">
        <f t="shared" si="14"/>
        <v>351</v>
      </c>
      <c r="J29" s="2">
        <v>85</v>
      </c>
      <c r="K29" s="2">
        <v>113</v>
      </c>
      <c r="L29" s="2">
        <v>32</v>
      </c>
      <c r="M29" s="2">
        <v>108</v>
      </c>
      <c r="N29" s="2">
        <v>13</v>
      </c>
      <c r="O29" s="3">
        <f t="shared" si="15"/>
        <v>0</v>
      </c>
      <c r="P29" s="2"/>
      <c r="Q29" s="2"/>
      <c r="R29" s="2"/>
      <c r="S29" s="2"/>
      <c r="T29" s="2"/>
      <c r="U29" s="3">
        <f t="shared" si="16"/>
        <v>0</v>
      </c>
      <c r="V29" s="2"/>
      <c r="W29" s="2"/>
      <c r="X29" s="2"/>
      <c r="Y29" s="2"/>
      <c r="Z29" s="2"/>
      <c r="AA29" s="3">
        <f t="shared" si="17"/>
        <v>0</v>
      </c>
      <c r="AB29" s="2"/>
      <c r="AC29" s="2"/>
      <c r="AD29" s="2"/>
      <c r="AE29" s="2"/>
      <c r="AF29" s="2"/>
      <c r="AG29" s="3">
        <f t="shared" si="18"/>
        <v>0</v>
      </c>
      <c r="AH29" s="2"/>
      <c r="AI29" s="2"/>
      <c r="AJ29" s="2"/>
      <c r="AK29" s="2"/>
      <c r="AL29" s="2"/>
      <c r="AM29" s="3">
        <f t="shared" si="19"/>
        <v>0</v>
      </c>
      <c r="AN29" s="2"/>
      <c r="AO29" s="2"/>
      <c r="AP29" s="2"/>
      <c r="AQ29" s="2"/>
      <c r="AR29" s="2"/>
      <c r="AS29" s="3">
        <f t="shared" si="20"/>
        <v>0</v>
      </c>
      <c r="AT29" s="2"/>
      <c r="AU29" s="2"/>
      <c r="AV29" s="2"/>
      <c r="AW29" s="2"/>
      <c r="AX29" s="2"/>
      <c r="AY29" s="3">
        <f t="shared" si="21"/>
        <v>0</v>
      </c>
      <c r="AZ29" s="2"/>
      <c r="BA29" s="2"/>
      <c r="BB29" s="2"/>
      <c r="BC29" s="2"/>
      <c r="BD29" s="2"/>
      <c r="BE29" s="3">
        <f t="shared" si="22"/>
        <v>0</v>
      </c>
      <c r="BF29" s="2"/>
      <c r="BG29" s="2"/>
      <c r="BH29" s="2"/>
      <c r="BI29" s="2"/>
      <c r="BJ29" s="2"/>
      <c r="BK29" s="3">
        <f t="shared" si="23"/>
        <v>0</v>
      </c>
      <c r="BL29" s="2"/>
      <c r="BM29" s="2"/>
      <c r="BN29" s="2"/>
      <c r="BO29" s="2"/>
      <c r="BP29" s="2"/>
      <c r="BQ29" s="3">
        <f t="shared" si="24"/>
        <v>0</v>
      </c>
      <c r="BR29" s="2"/>
      <c r="BS29" s="2"/>
      <c r="BT29" s="2"/>
      <c r="BU29" s="2"/>
      <c r="BV29" s="2"/>
      <c r="BW29" s="14" cm="1">
        <f t="array" ref="BW29">SUMPRODUCT((MOD((COLUMN($C29:$BV29)-2),6)=COLUMN(A24))*($C29:$BV29))</f>
        <v>658</v>
      </c>
      <c r="BX29" s="6" cm="1">
        <f t="array" ref="BX29">SUMPRODUCT((MOD((COLUMN($C29:$BV29)-2),6)=COLUMN(B24))*($C29:$BV29))</f>
        <v>170</v>
      </c>
      <c r="BY29" s="22" cm="1">
        <f t="array" ref="BY29">SUMPRODUCT((MOD((COLUMN($C29:$BV29)-2),6)=COLUMN(C24))*($C29:$BV29))</f>
        <v>186</v>
      </c>
      <c r="BZ29" s="22" cm="1">
        <f t="array" ref="BZ29">SUMPRODUCT((MOD((COLUMN($C29:$BV29)-2),6)=COLUMN(D24))*($C29:$BV29))</f>
        <v>54</v>
      </c>
      <c r="CA29" s="6" cm="1">
        <f t="array" ref="CA29">SUMPRODUCT((MOD((COLUMN($C29:$BV29)-2),6)=COLUMN(E24))*($C29:$BV29))</f>
        <v>217</v>
      </c>
      <c r="CB29" s="6" cm="1">
        <f t="array" ref="CB29">SUMPRODUCT((MOD((COLUMN($D29:$BV29)-2),6)=0)*($D29:$BV29))</f>
        <v>31</v>
      </c>
    </row>
    <row r="30" spans="2:80" x14ac:dyDescent="0.55000000000000004">
      <c r="B30" s="1" t="s">
        <v>43</v>
      </c>
      <c r="C30" s="3">
        <f t="shared" si="13"/>
        <v>327</v>
      </c>
      <c r="D30" s="2">
        <v>157</v>
      </c>
      <c r="E30" s="2">
        <v>23</v>
      </c>
      <c r="F30" s="2">
        <v>21</v>
      </c>
      <c r="G30" s="2">
        <v>82</v>
      </c>
      <c r="H30" s="2">
        <v>44</v>
      </c>
      <c r="I30" s="3">
        <f t="shared" si="14"/>
        <v>362</v>
      </c>
      <c r="J30" s="2">
        <v>152</v>
      </c>
      <c r="K30" s="2">
        <v>14</v>
      </c>
      <c r="L30" s="2">
        <v>30</v>
      </c>
      <c r="M30" s="2">
        <v>108</v>
      </c>
      <c r="N30" s="2">
        <v>58</v>
      </c>
      <c r="O30" s="3">
        <f t="shared" si="15"/>
        <v>0</v>
      </c>
      <c r="P30" s="2"/>
      <c r="Q30" s="2"/>
      <c r="R30" s="2"/>
      <c r="S30" s="2"/>
      <c r="T30" s="2"/>
      <c r="U30" s="3">
        <f t="shared" si="16"/>
        <v>0</v>
      </c>
      <c r="V30" s="2"/>
      <c r="W30" s="2"/>
      <c r="X30" s="2"/>
      <c r="Y30" s="2"/>
      <c r="Z30" s="2"/>
      <c r="AA30" s="3">
        <f t="shared" si="17"/>
        <v>0</v>
      </c>
      <c r="AB30" s="2"/>
      <c r="AC30" s="2"/>
      <c r="AD30" s="2"/>
      <c r="AE30" s="2"/>
      <c r="AF30" s="2"/>
      <c r="AG30" s="3">
        <f t="shared" si="18"/>
        <v>0</v>
      </c>
      <c r="AH30" s="2"/>
      <c r="AI30" s="2"/>
      <c r="AJ30" s="2"/>
      <c r="AK30" s="2"/>
      <c r="AL30" s="2"/>
      <c r="AM30" s="3">
        <f t="shared" si="19"/>
        <v>0</v>
      </c>
      <c r="AN30" s="2"/>
      <c r="AO30" s="2"/>
      <c r="AP30" s="2"/>
      <c r="AQ30" s="2"/>
      <c r="AR30" s="2"/>
      <c r="AS30" s="3">
        <f t="shared" si="20"/>
        <v>0</v>
      </c>
      <c r="AT30" s="2"/>
      <c r="AU30" s="2"/>
      <c r="AV30" s="2"/>
      <c r="AW30" s="2"/>
      <c r="AX30" s="2"/>
      <c r="AY30" s="3">
        <f t="shared" si="21"/>
        <v>0</v>
      </c>
      <c r="AZ30" s="2"/>
      <c r="BA30" s="2"/>
      <c r="BB30" s="2"/>
      <c r="BC30" s="2"/>
      <c r="BD30" s="2"/>
      <c r="BE30" s="3">
        <f t="shared" si="22"/>
        <v>0</v>
      </c>
      <c r="BF30" s="2"/>
      <c r="BG30" s="2"/>
      <c r="BH30" s="2"/>
      <c r="BI30" s="2"/>
      <c r="BJ30" s="2"/>
      <c r="BK30" s="3">
        <f t="shared" si="23"/>
        <v>0</v>
      </c>
      <c r="BL30" s="2"/>
      <c r="BM30" s="2"/>
      <c r="BN30" s="2"/>
      <c r="BO30" s="2"/>
      <c r="BP30" s="2"/>
      <c r="BQ30" s="3">
        <f t="shared" si="24"/>
        <v>0</v>
      </c>
      <c r="BR30" s="2"/>
      <c r="BS30" s="2"/>
      <c r="BT30" s="2"/>
      <c r="BU30" s="2"/>
      <c r="BV30" s="2"/>
      <c r="BW30" s="14" cm="1">
        <f t="array" ref="BW30">SUMPRODUCT((MOD((COLUMN($C30:$BV30)-2),6)=COLUMN(A25))*($C30:$BV30))</f>
        <v>689</v>
      </c>
      <c r="BX30" s="6" cm="1">
        <f t="array" ref="BX30">SUMPRODUCT((MOD((COLUMN($C30:$BV30)-2),6)=COLUMN(B25))*($C30:$BV30))</f>
        <v>309</v>
      </c>
      <c r="BY30" s="22" cm="1">
        <f t="array" ref="BY30">SUMPRODUCT((MOD((COLUMN($C30:$BV30)-2),6)=COLUMN(C25))*($C30:$BV30))</f>
        <v>37</v>
      </c>
      <c r="BZ30" s="22" cm="1">
        <f t="array" ref="BZ30">SUMPRODUCT((MOD((COLUMN($C30:$BV30)-2),6)=COLUMN(D25))*($C30:$BV30))</f>
        <v>51</v>
      </c>
      <c r="CA30" s="6" cm="1">
        <f t="array" ref="CA30">SUMPRODUCT((MOD((COLUMN($C30:$BV30)-2),6)=COLUMN(E25))*($C30:$BV30))</f>
        <v>190</v>
      </c>
      <c r="CB30" s="6" cm="1">
        <f t="array" ref="CB30">SUMPRODUCT((MOD((COLUMN($D30:$BV30)-2),6)=0)*($D30:$BV30))</f>
        <v>102</v>
      </c>
    </row>
    <row r="31" spans="2:80" x14ac:dyDescent="0.55000000000000004">
      <c r="B31" s="1" t="s">
        <v>44</v>
      </c>
      <c r="C31" s="3">
        <f t="shared" si="13"/>
        <v>430</v>
      </c>
      <c r="D31" s="2">
        <v>193</v>
      </c>
      <c r="E31" s="2">
        <v>42</v>
      </c>
      <c r="F31" s="2">
        <v>59</v>
      </c>
      <c r="G31" s="2">
        <v>114</v>
      </c>
      <c r="H31" s="2">
        <v>22</v>
      </c>
      <c r="I31" s="3">
        <f t="shared" si="14"/>
        <v>571</v>
      </c>
      <c r="J31" s="2">
        <v>228</v>
      </c>
      <c r="K31" s="2">
        <v>38</v>
      </c>
      <c r="L31" s="2">
        <v>65</v>
      </c>
      <c r="M31" s="2">
        <v>165</v>
      </c>
      <c r="N31" s="2">
        <v>75</v>
      </c>
      <c r="O31" s="3">
        <f t="shared" si="15"/>
        <v>0</v>
      </c>
      <c r="P31" s="2"/>
      <c r="Q31" s="2"/>
      <c r="R31" s="2"/>
      <c r="S31" s="2"/>
      <c r="T31" s="2"/>
      <c r="U31" s="3">
        <f t="shared" si="16"/>
        <v>0</v>
      </c>
      <c r="V31" s="2"/>
      <c r="W31" s="2"/>
      <c r="X31" s="2"/>
      <c r="Y31" s="2"/>
      <c r="Z31" s="2"/>
      <c r="AA31" s="3">
        <f t="shared" si="17"/>
        <v>0</v>
      </c>
      <c r="AB31" s="2"/>
      <c r="AC31" s="2"/>
      <c r="AD31" s="2"/>
      <c r="AE31" s="2"/>
      <c r="AF31" s="2"/>
      <c r="AG31" s="3">
        <f t="shared" si="18"/>
        <v>0</v>
      </c>
      <c r="AH31" s="2"/>
      <c r="AI31" s="2"/>
      <c r="AJ31" s="2"/>
      <c r="AK31" s="2"/>
      <c r="AL31" s="2"/>
      <c r="AM31" s="3">
        <f t="shared" si="19"/>
        <v>0</v>
      </c>
      <c r="AN31" s="2"/>
      <c r="AO31" s="2"/>
      <c r="AP31" s="2"/>
      <c r="AQ31" s="2"/>
      <c r="AR31" s="2"/>
      <c r="AS31" s="3">
        <f t="shared" si="20"/>
        <v>0</v>
      </c>
      <c r="AT31" s="2"/>
      <c r="AU31" s="2"/>
      <c r="AV31" s="2"/>
      <c r="AW31" s="2"/>
      <c r="AX31" s="2"/>
      <c r="AY31" s="3">
        <f t="shared" si="21"/>
        <v>0</v>
      </c>
      <c r="AZ31" s="2"/>
      <c r="BA31" s="2"/>
      <c r="BB31" s="2"/>
      <c r="BC31" s="2"/>
      <c r="BD31" s="2"/>
      <c r="BE31" s="3">
        <f t="shared" si="22"/>
        <v>0</v>
      </c>
      <c r="BF31" s="2"/>
      <c r="BG31" s="2"/>
      <c r="BH31" s="2"/>
      <c r="BI31" s="2"/>
      <c r="BJ31" s="2"/>
      <c r="BK31" s="3">
        <f t="shared" si="23"/>
        <v>0</v>
      </c>
      <c r="BL31" s="2"/>
      <c r="BM31" s="2"/>
      <c r="BN31" s="2"/>
      <c r="BO31" s="2"/>
      <c r="BP31" s="2"/>
      <c r="BQ31" s="3">
        <f t="shared" si="24"/>
        <v>0</v>
      </c>
      <c r="BR31" s="2"/>
      <c r="BS31" s="2"/>
      <c r="BT31" s="2"/>
      <c r="BU31" s="2"/>
      <c r="BV31" s="2"/>
      <c r="BW31" s="14" cm="1">
        <f t="array" ref="BW31">SUMPRODUCT((MOD((COLUMN($C31:$BV31)-2),6)=COLUMN(A26))*($C31:$BV31))</f>
        <v>1001</v>
      </c>
      <c r="BX31" s="6" cm="1">
        <f t="array" ref="BX31">SUMPRODUCT((MOD((COLUMN($C31:$BV31)-2),6)=COLUMN(B26))*($C31:$BV31))</f>
        <v>421</v>
      </c>
      <c r="BY31" s="22" cm="1">
        <f t="array" ref="BY31">SUMPRODUCT((MOD((COLUMN($C31:$BV31)-2),6)=COLUMN(C26))*($C31:$BV31))</f>
        <v>80</v>
      </c>
      <c r="BZ31" s="22" cm="1">
        <f t="array" ref="BZ31">SUMPRODUCT((MOD((COLUMN($C31:$BV31)-2),6)=COLUMN(D26))*($C31:$BV31))</f>
        <v>124</v>
      </c>
      <c r="CA31" s="6" cm="1">
        <f t="array" ref="CA31">SUMPRODUCT((MOD((COLUMN($C31:$BV31)-2),6)=COLUMN(E26))*($C31:$BV31))</f>
        <v>279</v>
      </c>
      <c r="CB31" s="6" cm="1">
        <f t="array" ref="CB31">SUMPRODUCT((MOD((COLUMN($D31:$BV31)-2),6)=0)*($D31:$BV31))</f>
        <v>97</v>
      </c>
    </row>
    <row r="32" spans="2:80" x14ac:dyDescent="0.55000000000000004">
      <c r="B32" s="1" t="s">
        <v>45</v>
      </c>
      <c r="C32" s="3">
        <f t="shared" si="13"/>
        <v>390</v>
      </c>
      <c r="D32" s="2">
        <v>190</v>
      </c>
      <c r="E32" s="2">
        <v>16</v>
      </c>
      <c r="F32" s="2">
        <v>74</v>
      </c>
      <c r="G32" s="2">
        <v>31</v>
      </c>
      <c r="H32" s="2">
        <v>79</v>
      </c>
      <c r="I32" s="3">
        <f t="shared" si="14"/>
        <v>510</v>
      </c>
      <c r="J32" s="2">
        <v>201</v>
      </c>
      <c r="K32" s="2">
        <v>17</v>
      </c>
      <c r="L32" s="2">
        <v>94</v>
      </c>
      <c r="M32" s="2">
        <v>72</v>
      </c>
      <c r="N32" s="2">
        <v>126</v>
      </c>
      <c r="O32" s="3">
        <f t="shared" si="15"/>
        <v>0</v>
      </c>
      <c r="P32" s="2"/>
      <c r="Q32" s="2"/>
      <c r="R32" s="2"/>
      <c r="S32" s="2"/>
      <c r="T32" s="2"/>
      <c r="U32" s="3">
        <f t="shared" si="16"/>
        <v>0</v>
      </c>
      <c r="V32" s="2"/>
      <c r="W32" s="2"/>
      <c r="X32" s="2"/>
      <c r="Y32" s="2"/>
      <c r="Z32" s="2"/>
      <c r="AA32" s="3">
        <f t="shared" si="17"/>
        <v>0</v>
      </c>
      <c r="AB32" s="2"/>
      <c r="AC32" s="2"/>
      <c r="AD32" s="2"/>
      <c r="AE32" s="2"/>
      <c r="AF32" s="2"/>
      <c r="AG32" s="3">
        <f t="shared" si="18"/>
        <v>0</v>
      </c>
      <c r="AH32" s="2"/>
      <c r="AI32" s="2"/>
      <c r="AJ32" s="2"/>
      <c r="AK32" s="2"/>
      <c r="AL32" s="2"/>
      <c r="AM32" s="3">
        <f t="shared" si="19"/>
        <v>0</v>
      </c>
      <c r="AN32" s="2"/>
      <c r="AO32" s="2"/>
      <c r="AP32" s="2"/>
      <c r="AQ32" s="2"/>
      <c r="AR32" s="2"/>
      <c r="AS32" s="3">
        <f t="shared" si="20"/>
        <v>0</v>
      </c>
      <c r="AT32" s="2"/>
      <c r="AU32" s="2"/>
      <c r="AV32" s="2"/>
      <c r="AW32" s="2"/>
      <c r="AX32" s="2"/>
      <c r="AY32" s="3">
        <f t="shared" si="21"/>
        <v>0</v>
      </c>
      <c r="AZ32" s="2"/>
      <c r="BA32" s="2"/>
      <c r="BB32" s="2"/>
      <c r="BC32" s="2"/>
      <c r="BD32" s="2"/>
      <c r="BE32" s="3">
        <f t="shared" si="22"/>
        <v>0</v>
      </c>
      <c r="BF32" s="2"/>
      <c r="BG32" s="2"/>
      <c r="BH32" s="2"/>
      <c r="BI32" s="2"/>
      <c r="BJ32" s="2"/>
      <c r="BK32" s="3">
        <f t="shared" si="23"/>
        <v>0</v>
      </c>
      <c r="BL32" s="2"/>
      <c r="BM32" s="2"/>
      <c r="BN32" s="2"/>
      <c r="BO32" s="2"/>
      <c r="BP32" s="2"/>
      <c r="BQ32" s="3">
        <f t="shared" si="24"/>
        <v>0</v>
      </c>
      <c r="BR32" s="2"/>
      <c r="BS32" s="2"/>
      <c r="BT32" s="2"/>
      <c r="BU32" s="2"/>
      <c r="BV32" s="2"/>
      <c r="BW32" s="14" cm="1">
        <f t="array" ref="BW32">SUMPRODUCT((MOD((COLUMN($C32:$BV32)-2),6)=COLUMN(A27))*($C32:$BV32))</f>
        <v>900</v>
      </c>
      <c r="BX32" s="6" cm="1">
        <f t="array" ref="BX32">SUMPRODUCT((MOD((COLUMN($C32:$BV32)-2),6)=COLUMN(B27))*($C32:$BV32))</f>
        <v>391</v>
      </c>
      <c r="BY32" s="22" cm="1">
        <f t="array" ref="BY32">SUMPRODUCT((MOD((COLUMN($C32:$BV32)-2),6)=COLUMN(C27))*($C32:$BV32))</f>
        <v>33</v>
      </c>
      <c r="BZ32" s="22" cm="1">
        <f t="array" ref="BZ32">SUMPRODUCT((MOD((COLUMN($C32:$BV32)-2),6)=COLUMN(D27))*($C32:$BV32))</f>
        <v>168</v>
      </c>
      <c r="CA32" s="6" cm="1">
        <f t="array" ref="CA32">SUMPRODUCT((MOD((COLUMN($C32:$BV32)-2),6)=COLUMN(E27))*($C32:$BV32))</f>
        <v>103</v>
      </c>
      <c r="CB32" s="6" cm="1">
        <f t="array" ref="CB32">SUMPRODUCT((MOD((COLUMN($D32:$BV32)-2),6)=0)*($D32:$BV32))</f>
        <v>205</v>
      </c>
    </row>
    <row r="33" spans="2:80" x14ac:dyDescent="0.55000000000000004">
      <c r="B33" s="1" t="s">
        <v>46</v>
      </c>
      <c r="C33" s="3">
        <f t="shared" si="13"/>
        <v>290</v>
      </c>
      <c r="D33" s="2">
        <v>211</v>
      </c>
      <c r="E33" s="2">
        <v>6</v>
      </c>
      <c r="F33" s="2">
        <v>30</v>
      </c>
      <c r="G33" s="2">
        <v>36</v>
      </c>
      <c r="H33" s="2">
        <v>7</v>
      </c>
      <c r="I33" s="3">
        <f t="shared" si="14"/>
        <v>388</v>
      </c>
      <c r="J33" s="2">
        <v>264</v>
      </c>
      <c r="K33" s="2">
        <v>4</v>
      </c>
      <c r="L33" s="2">
        <v>53</v>
      </c>
      <c r="M33" s="2">
        <v>49</v>
      </c>
      <c r="N33" s="2">
        <v>18</v>
      </c>
      <c r="O33" s="3">
        <f t="shared" si="15"/>
        <v>0</v>
      </c>
      <c r="P33" s="2"/>
      <c r="Q33" s="2"/>
      <c r="R33" s="2"/>
      <c r="S33" s="2"/>
      <c r="T33" s="2"/>
      <c r="U33" s="3">
        <f t="shared" si="16"/>
        <v>0</v>
      </c>
      <c r="V33" s="2"/>
      <c r="W33" s="2"/>
      <c r="X33" s="2"/>
      <c r="Y33" s="2"/>
      <c r="Z33" s="2"/>
      <c r="AA33" s="3">
        <f t="shared" si="17"/>
        <v>0</v>
      </c>
      <c r="AB33" s="2"/>
      <c r="AC33" s="2"/>
      <c r="AD33" s="2"/>
      <c r="AE33" s="2"/>
      <c r="AF33" s="2"/>
      <c r="AG33" s="3">
        <f t="shared" si="18"/>
        <v>0</v>
      </c>
      <c r="AH33" s="2"/>
      <c r="AI33" s="2"/>
      <c r="AJ33" s="2"/>
      <c r="AK33" s="2"/>
      <c r="AL33" s="2"/>
      <c r="AM33" s="3">
        <f t="shared" si="19"/>
        <v>0</v>
      </c>
      <c r="AN33" s="2"/>
      <c r="AO33" s="2"/>
      <c r="AP33" s="2"/>
      <c r="AQ33" s="2"/>
      <c r="AR33" s="2"/>
      <c r="AS33" s="3">
        <f t="shared" si="20"/>
        <v>0</v>
      </c>
      <c r="AT33" s="2"/>
      <c r="AU33" s="2"/>
      <c r="AV33" s="2"/>
      <c r="AW33" s="2"/>
      <c r="AX33" s="2"/>
      <c r="AY33" s="3">
        <f t="shared" si="21"/>
        <v>0</v>
      </c>
      <c r="AZ33" s="2"/>
      <c r="BA33" s="2"/>
      <c r="BB33" s="2"/>
      <c r="BC33" s="2"/>
      <c r="BD33" s="2"/>
      <c r="BE33" s="3">
        <f t="shared" si="22"/>
        <v>0</v>
      </c>
      <c r="BF33" s="2"/>
      <c r="BG33" s="2"/>
      <c r="BH33" s="2"/>
      <c r="BI33" s="2"/>
      <c r="BJ33" s="2"/>
      <c r="BK33" s="3">
        <f t="shared" si="23"/>
        <v>0</v>
      </c>
      <c r="BL33" s="2"/>
      <c r="BM33" s="2"/>
      <c r="BN33" s="2"/>
      <c r="BO33" s="2"/>
      <c r="BP33" s="2"/>
      <c r="BQ33" s="3">
        <f t="shared" si="24"/>
        <v>0</v>
      </c>
      <c r="BR33" s="2"/>
      <c r="BS33" s="2"/>
      <c r="BT33" s="2"/>
      <c r="BU33" s="2"/>
      <c r="BV33" s="2"/>
      <c r="BW33" s="14" cm="1">
        <f t="array" ref="BW33">SUMPRODUCT((MOD((COLUMN($C33:$BV33)-2),6)=COLUMN(A28))*($C33:$BV33))</f>
        <v>678</v>
      </c>
      <c r="BX33" s="6" cm="1">
        <f t="array" ref="BX33">SUMPRODUCT((MOD((COLUMN($C33:$BV33)-2),6)=COLUMN(B28))*($C33:$BV33))</f>
        <v>475</v>
      </c>
      <c r="BY33" s="22" cm="1">
        <f t="array" ref="BY33">SUMPRODUCT((MOD((COLUMN($C33:$BV33)-2),6)=COLUMN(C28))*($C33:$BV33))</f>
        <v>10</v>
      </c>
      <c r="BZ33" s="22" cm="1">
        <f t="array" ref="BZ33">SUMPRODUCT((MOD((COLUMN($C33:$BV33)-2),6)=COLUMN(D28))*($C33:$BV33))</f>
        <v>83</v>
      </c>
      <c r="CA33" s="6" cm="1">
        <f t="array" ref="CA33">SUMPRODUCT((MOD((COLUMN($C33:$BV33)-2),6)=COLUMN(E28))*($C33:$BV33))</f>
        <v>85</v>
      </c>
      <c r="CB33" s="6" cm="1">
        <f t="array" ref="CB33">SUMPRODUCT((MOD((COLUMN($D33:$BV33)-2),6)=0)*($D33:$BV33))</f>
        <v>25</v>
      </c>
    </row>
    <row r="34" spans="2:80" x14ac:dyDescent="0.55000000000000004">
      <c r="B34" s="1" t="s">
        <v>47</v>
      </c>
      <c r="C34" s="3">
        <f t="shared" si="13"/>
        <v>814</v>
      </c>
      <c r="D34" s="2">
        <v>118</v>
      </c>
      <c r="E34" s="2">
        <v>64</v>
      </c>
      <c r="F34" s="2">
        <v>22</v>
      </c>
      <c r="G34" s="2">
        <v>233</v>
      </c>
      <c r="H34" s="2">
        <v>377</v>
      </c>
      <c r="I34" s="3">
        <f t="shared" si="14"/>
        <v>477</v>
      </c>
      <c r="J34" s="2">
        <v>125</v>
      </c>
      <c r="K34" s="2">
        <v>61</v>
      </c>
      <c r="L34" s="2">
        <v>44</v>
      </c>
      <c r="M34" s="2">
        <v>103</v>
      </c>
      <c r="N34" s="2">
        <v>144</v>
      </c>
      <c r="O34" s="3">
        <f t="shared" si="15"/>
        <v>0</v>
      </c>
      <c r="P34" s="2"/>
      <c r="Q34" s="2"/>
      <c r="R34" s="2"/>
      <c r="S34" s="2"/>
      <c r="T34" s="2"/>
      <c r="U34" s="3">
        <f t="shared" si="16"/>
        <v>0</v>
      </c>
      <c r="V34" s="2"/>
      <c r="W34" s="2"/>
      <c r="X34" s="2"/>
      <c r="Y34" s="2"/>
      <c r="Z34" s="2"/>
      <c r="AA34" s="3">
        <f t="shared" si="17"/>
        <v>0</v>
      </c>
      <c r="AB34" s="2"/>
      <c r="AC34" s="2"/>
      <c r="AD34" s="2"/>
      <c r="AE34" s="2"/>
      <c r="AF34" s="2"/>
      <c r="AG34" s="3">
        <f t="shared" si="18"/>
        <v>0</v>
      </c>
      <c r="AH34" s="2"/>
      <c r="AI34" s="2"/>
      <c r="AJ34" s="2"/>
      <c r="AK34" s="2"/>
      <c r="AL34" s="2"/>
      <c r="AM34" s="3">
        <f t="shared" si="19"/>
        <v>0</v>
      </c>
      <c r="AN34" s="2"/>
      <c r="AO34" s="2"/>
      <c r="AP34" s="2"/>
      <c r="AQ34" s="2"/>
      <c r="AR34" s="2"/>
      <c r="AS34" s="3">
        <f t="shared" si="20"/>
        <v>0</v>
      </c>
      <c r="AT34" s="2"/>
      <c r="AU34" s="2"/>
      <c r="AV34" s="2"/>
      <c r="AW34" s="2"/>
      <c r="AX34" s="2"/>
      <c r="AY34" s="3">
        <f t="shared" si="21"/>
        <v>0</v>
      </c>
      <c r="AZ34" s="2"/>
      <c r="BA34" s="2"/>
      <c r="BB34" s="2"/>
      <c r="BC34" s="2"/>
      <c r="BD34" s="2"/>
      <c r="BE34" s="3">
        <f t="shared" si="22"/>
        <v>0</v>
      </c>
      <c r="BF34" s="2"/>
      <c r="BG34" s="2"/>
      <c r="BH34" s="2"/>
      <c r="BI34" s="2"/>
      <c r="BJ34" s="2"/>
      <c r="BK34" s="3">
        <f t="shared" si="23"/>
        <v>0</v>
      </c>
      <c r="BL34" s="2"/>
      <c r="BM34" s="2"/>
      <c r="BN34" s="2"/>
      <c r="BO34" s="2"/>
      <c r="BP34" s="2"/>
      <c r="BQ34" s="3">
        <f t="shared" si="24"/>
        <v>0</v>
      </c>
      <c r="BR34" s="2"/>
      <c r="BS34" s="2"/>
      <c r="BT34" s="2"/>
      <c r="BU34" s="2"/>
      <c r="BV34" s="2"/>
      <c r="BW34" s="14" cm="1">
        <f t="array" ref="BW34">SUMPRODUCT((MOD((COLUMN($C34:$BV34)-2),6)=COLUMN(A29))*($C34:$BV34))</f>
        <v>1291</v>
      </c>
      <c r="BX34" s="6" cm="1">
        <f t="array" ref="BX34">SUMPRODUCT((MOD((COLUMN($C34:$BV34)-2),6)=COLUMN(B29))*($C34:$BV34))</f>
        <v>243</v>
      </c>
      <c r="BY34" s="22" cm="1">
        <f t="array" ref="BY34">SUMPRODUCT((MOD((COLUMN($C34:$BV34)-2),6)=COLUMN(C29))*($C34:$BV34))</f>
        <v>125</v>
      </c>
      <c r="BZ34" s="22" cm="1">
        <f t="array" ref="BZ34">SUMPRODUCT((MOD((COLUMN($C34:$BV34)-2),6)=COLUMN(D29))*($C34:$BV34))</f>
        <v>66</v>
      </c>
      <c r="CA34" s="6" cm="1">
        <f t="array" ref="CA34">SUMPRODUCT((MOD((COLUMN($C34:$BV34)-2),6)=COLUMN(E29))*($C34:$BV34))</f>
        <v>336</v>
      </c>
      <c r="CB34" s="6" cm="1">
        <f t="array" ref="CB34">SUMPRODUCT((MOD((COLUMN($D34:$BV34)-2),6)=0)*($D34:$BV34))</f>
        <v>521</v>
      </c>
    </row>
    <row r="35" spans="2:80" x14ac:dyDescent="0.55000000000000004">
      <c r="B35" s="1" t="s">
        <v>48</v>
      </c>
      <c r="C35" s="3">
        <f t="shared" si="13"/>
        <v>404</v>
      </c>
      <c r="D35" s="2">
        <v>196</v>
      </c>
      <c r="E35" s="2">
        <v>11</v>
      </c>
      <c r="F35" s="2">
        <v>42</v>
      </c>
      <c r="G35" s="2">
        <v>106</v>
      </c>
      <c r="H35" s="2">
        <v>49</v>
      </c>
      <c r="I35" s="3">
        <f t="shared" si="14"/>
        <v>414</v>
      </c>
      <c r="J35" s="2">
        <v>158</v>
      </c>
      <c r="K35" s="2">
        <v>19</v>
      </c>
      <c r="L35" s="2">
        <v>16</v>
      </c>
      <c r="M35" s="2">
        <v>154</v>
      </c>
      <c r="N35" s="2">
        <v>67</v>
      </c>
      <c r="O35" s="3">
        <f t="shared" si="15"/>
        <v>0</v>
      </c>
      <c r="P35" s="2"/>
      <c r="Q35" s="2"/>
      <c r="R35" s="2"/>
      <c r="S35" s="2"/>
      <c r="T35" s="2"/>
      <c r="U35" s="3">
        <f t="shared" si="16"/>
        <v>0</v>
      </c>
      <c r="V35" s="2"/>
      <c r="W35" s="2"/>
      <c r="X35" s="2"/>
      <c r="Y35" s="2"/>
      <c r="Z35" s="2"/>
      <c r="AA35" s="3">
        <f t="shared" si="17"/>
        <v>0</v>
      </c>
      <c r="AB35" s="2"/>
      <c r="AC35" s="2"/>
      <c r="AD35" s="2"/>
      <c r="AE35" s="2"/>
      <c r="AF35" s="2"/>
      <c r="AG35" s="3">
        <f t="shared" si="18"/>
        <v>0</v>
      </c>
      <c r="AH35" s="2"/>
      <c r="AI35" s="2"/>
      <c r="AJ35" s="2"/>
      <c r="AK35" s="2"/>
      <c r="AL35" s="2"/>
      <c r="AM35" s="3">
        <f t="shared" si="19"/>
        <v>0</v>
      </c>
      <c r="AN35" s="2"/>
      <c r="AO35" s="2"/>
      <c r="AP35" s="2"/>
      <c r="AQ35" s="2"/>
      <c r="AR35" s="2"/>
      <c r="AS35" s="3">
        <f t="shared" si="20"/>
        <v>0</v>
      </c>
      <c r="AT35" s="2"/>
      <c r="AU35" s="2"/>
      <c r="AV35" s="2"/>
      <c r="AW35" s="2"/>
      <c r="AX35" s="2"/>
      <c r="AY35" s="3">
        <f t="shared" si="21"/>
        <v>0</v>
      </c>
      <c r="AZ35" s="2"/>
      <c r="BA35" s="2"/>
      <c r="BB35" s="2"/>
      <c r="BC35" s="2"/>
      <c r="BD35" s="2"/>
      <c r="BE35" s="3">
        <f t="shared" si="22"/>
        <v>0</v>
      </c>
      <c r="BF35" s="2"/>
      <c r="BG35" s="2"/>
      <c r="BH35" s="2"/>
      <c r="BI35" s="2"/>
      <c r="BJ35" s="2"/>
      <c r="BK35" s="3">
        <f t="shared" si="23"/>
        <v>0</v>
      </c>
      <c r="BL35" s="2"/>
      <c r="BM35" s="2"/>
      <c r="BN35" s="2"/>
      <c r="BO35" s="2"/>
      <c r="BP35" s="2"/>
      <c r="BQ35" s="3">
        <f t="shared" si="24"/>
        <v>0</v>
      </c>
      <c r="BR35" s="2"/>
      <c r="BS35" s="2"/>
      <c r="BT35" s="2"/>
      <c r="BU35" s="2"/>
      <c r="BV35" s="2"/>
      <c r="BW35" s="14" cm="1">
        <f t="array" ref="BW35">SUMPRODUCT((MOD((COLUMN($C35:$BV35)-2),6)=COLUMN(A30))*($C35:$BV35))</f>
        <v>818</v>
      </c>
      <c r="BX35" s="6" cm="1">
        <f t="array" ref="BX35">SUMPRODUCT((MOD((COLUMN($C35:$BV35)-2),6)=COLUMN(B30))*($C35:$BV35))</f>
        <v>354</v>
      </c>
      <c r="BY35" s="22" cm="1">
        <f t="array" ref="BY35">SUMPRODUCT((MOD((COLUMN($C35:$BV35)-2),6)=COLUMN(C30))*($C35:$BV35))</f>
        <v>30</v>
      </c>
      <c r="BZ35" s="22" cm="1">
        <f t="array" ref="BZ35">SUMPRODUCT((MOD((COLUMN($C35:$BV35)-2),6)=COLUMN(D30))*($C35:$BV35))</f>
        <v>58</v>
      </c>
      <c r="CA35" s="6" cm="1">
        <f t="array" ref="CA35">SUMPRODUCT((MOD((COLUMN($C35:$BV35)-2),6)=COLUMN(E30))*($C35:$BV35))</f>
        <v>260</v>
      </c>
      <c r="CB35" s="6" cm="1">
        <f t="array" ref="CB35">SUMPRODUCT((MOD((COLUMN($D35:$BV35)-2),6)=0)*($D35:$BV35))</f>
        <v>116</v>
      </c>
    </row>
    <row r="36" spans="2:80" x14ac:dyDescent="0.55000000000000004">
      <c r="B36" s="1" t="s">
        <v>49</v>
      </c>
      <c r="C36" s="3">
        <f t="shared" si="13"/>
        <v>229</v>
      </c>
      <c r="D36" s="2">
        <v>122</v>
      </c>
      <c r="E36" s="2">
        <v>25</v>
      </c>
      <c r="F36" s="2">
        <v>32</v>
      </c>
      <c r="G36" s="2">
        <v>35</v>
      </c>
      <c r="H36" s="2">
        <v>15</v>
      </c>
      <c r="I36" s="3">
        <f t="shared" si="14"/>
        <v>324</v>
      </c>
      <c r="J36" s="2">
        <v>153</v>
      </c>
      <c r="K36" s="2">
        <v>39</v>
      </c>
      <c r="L36" s="2">
        <v>52</v>
      </c>
      <c r="M36" s="2">
        <v>52</v>
      </c>
      <c r="N36" s="2">
        <v>28</v>
      </c>
      <c r="O36" s="3">
        <f t="shared" si="15"/>
        <v>0</v>
      </c>
      <c r="P36" s="2"/>
      <c r="Q36" s="2"/>
      <c r="R36" s="2"/>
      <c r="S36" s="2"/>
      <c r="T36" s="2"/>
      <c r="U36" s="3">
        <f t="shared" si="16"/>
        <v>0</v>
      </c>
      <c r="V36" s="2"/>
      <c r="W36" s="2"/>
      <c r="X36" s="2"/>
      <c r="Y36" s="2"/>
      <c r="Z36" s="2"/>
      <c r="AA36" s="3">
        <f t="shared" si="17"/>
        <v>0</v>
      </c>
      <c r="AB36" s="2"/>
      <c r="AC36" s="2"/>
      <c r="AD36" s="2"/>
      <c r="AE36" s="2"/>
      <c r="AF36" s="2"/>
      <c r="AG36" s="3">
        <f t="shared" si="18"/>
        <v>0</v>
      </c>
      <c r="AH36" s="2"/>
      <c r="AI36" s="2"/>
      <c r="AJ36" s="2"/>
      <c r="AK36" s="2"/>
      <c r="AL36" s="2"/>
      <c r="AM36" s="3">
        <f t="shared" si="19"/>
        <v>0</v>
      </c>
      <c r="AN36" s="2"/>
      <c r="AO36" s="2"/>
      <c r="AP36" s="2"/>
      <c r="AQ36" s="2"/>
      <c r="AR36" s="2"/>
      <c r="AS36" s="3">
        <f t="shared" si="20"/>
        <v>0</v>
      </c>
      <c r="AT36" s="2"/>
      <c r="AU36" s="2"/>
      <c r="AV36" s="2"/>
      <c r="AW36" s="2"/>
      <c r="AX36" s="2"/>
      <c r="AY36" s="3">
        <f t="shared" si="21"/>
        <v>0</v>
      </c>
      <c r="AZ36" s="2"/>
      <c r="BA36" s="2"/>
      <c r="BB36" s="2"/>
      <c r="BC36" s="2"/>
      <c r="BD36" s="2"/>
      <c r="BE36" s="3">
        <f t="shared" si="22"/>
        <v>0</v>
      </c>
      <c r="BF36" s="2"/>
      <c r="BG36" s="2"/>
      <c r="BH36" s="2"/>
      <c r="BI36" s="2"/>
      <c r="BJ36" s="2"/>
      <c r="BK36" s="3">
        <f t="shared" si="23"/>
        <v>0</v>
      </c>
      <c r="BL36" s="2"/>
      <c r="BM36" s="2"/>
      <c r="BN36" s="2"/>
      <c r="BO36" s="2"/>
      <c r="BP36" s="2"/>
      <c r="BQ36" s="3">
        <f t="shared" si="24"/>
        <v>0</v>
      </c>
      <c r="BR36" s="2"/>
      <c r="BS36" s="2"/>
      <c r="BT36" s="2"/>
      <c r="BU36" s="2"/>
      <c r="BV36" s="2"/>
      <c r="BW36" s="14" cm="1">
        <f t="array" ref="BW36">SUMPRODUCT((MOD((COLUMN($C36:$BV36)-2),6)=COLUMN(A31))*($C36:$BV36))</f>
        <v>553</v>
      </c>
      <c r="BX36" s="6" cm="1">
        <f t="array" ref="BX36">SUMPRODUCT((MOD((COLUMN($C36:$BV36)-2),6)=COLUMN(B31))*($C36:$BV36))</f>
        <v>275</v>
      </c>
      <c r="BY36" s="22" cm="1">
        <f t="array" ref="BY36">SUMPRODUCT((MOD((COLUMN($C36:$BV36)-2),6)=COLUMN(C31))*($C36:$BV36))</f>
        <v>64</v>
      </c>
      <c r="BZ36" s="22" cm="1">
        <f t="array" ref="BZ36">SUMPRODUCT((MOD((COLUMN($C36:$BV36)-2),6)=COLUMN(D31))*($C36:$BV36))</f>
        <v>84</v>
      </c>
      <c r="CA36" s="6" cm="1">
        <f t="array" ref="CA36">SUMPRODUCT((MOD((COLUMN($C36:$BV36)-2),6)=COLUMN(E31))*($C36:$BV36))</f>
        <v>87</v>
      </c>
      <c r="CB36" s="6" cm="1">
        <f t="array" ref="CB36">SUMPRODUCT((MOD((COLUMN($D36:$BV36)-2),6)=0)*($D36:$BV36))</f>
        <v>43</v>
      </c>
    </row>
    <row r="37" spans="2:80" x14ac:dyDescent="0.55000000000000004">
      <c r="B37" s="1" t="s">
        <v>50</v>
      </c>
      <c r="C37" s="3">
        <f t="shared" si="13"/>
        <v>467</v>
      </c>
      <c r="D37" s="2">
        <v>252</v>
      </c>
      <c r="E37" s="2">
        <v>13</v>
      </c>
      <c r="F37" s="2">
        <v>120</v>
      </c>
      <c r="G37" s="2">
        <v>80</v>
      </c>
      <c r="H37" s="2">
        <v>2</v>
      </c>
      <c r="I37" s="3">
        <f t="shared" si="14"/>
        <v>505</v>
      </c>
      <c r="J37" s="2">
        <v>268</v>
      </c>
      <c r="K37" s="2">
        <v>27</v>
      </c>
      <c r="L37" s="2">
        <v>151</v>
      </c>
      <c r="M37" s="2">
        <v>59</v>
      </c>
      <c r="N37" s="2">
        <v>0</v>
      </c>
      <c r="O37" s="3">
        <f t="shared" si="15"/>
        <v>0</v>
      </c>
      <c r="P37" s="2"/>
      <c r="Q37" s="2"/>
      <c r="R37" s="2"/>
      <c r="S37" s="2"/>
      <c r="T37" s="2"/>
      <c r="U37" s="3">
        <f t="shared" si="16"/>
        <v>0</v>
      </c>
      <c r="V37" s="2"/>
      <c r="W37" s="2"/>
      <c r="X37" s="2"/>
      <c r="Y37" s="2"/>
      <c r="Z37" s="2"/>
      <c r="AA37" s="3">
        <f t="shared" si="17"/>
        <v>0</v>
      </c>
      <c r="AB37" s="2"/>
      <c r="AC37" s="2"/>
      <c r="AD37" s="2"/>
      <c r="AE37" s="2"/>
      <c r="AF37" s="2"/>
      <c r="AG37" s="3">
        <f t="shared" si="18"/>
        <v>0</v>
      </c>
      <c r="AH37" s="2"/>
      <c r="AI37" s="2"/>
      <c r="AJ37" s="2"/>
      <c r="AK37" s="2"/>
      <c r="AL37" s="2"/>
      <c r="AM37" s="3">
        <f t="shared" si="19"/>
        <v>0</v>
      </c>
      <c r="AN37" s="2"/>
      <c r="AO37" s="2"/>
      <c r="AP37" s="2"/>
      <c r="AQ37" s="2"/>
      <c r="AR37" s="2"/>
      <c r="AS37" s="3">
        <f t="shared" si="20"/>
        <v>0</v>
      </c>
      <c r="AT37" s="2"/>
      <c r="AU37" s="2"/>
      <c r="AV37" s="2"/>
      <c r="AW37" s="2"/>
      <c r="AX37" s="2"/>
      <c r="AY37" s="3">
        <f t="shared" si="21"/>
        <v>0</v>
      </c>
      <c r="AZ37" s="2"/>
      <c r="BA37" s="2"/>
      <c r="BB37" s="2"/>
      <c r="BC37" s="2"/>
      <c r="BD37" s="2"/>
      <c r="BE37" s="3">
        <f t="shared" si="22"/>
        <v>0</v>
      </c>
      <c r="BF37" s="2"/>
      <c r="BG37" s="2"/>
      <c r="BH37" s="2"/>
      <c r="BI37" s="2"/>
      <c r="BJ37" s="2"/>
      <c r="BK37" s="3">
        <f t="shared" si="23"/>
        <v>0</v>
      </c>
      <c r="BL37" s="2"/>
      <c r="BM37" s="2"/>
      <c r="BN37" s="2"/>
      <c r="BO37" s="2"/>
      <c r="BP37" s="2"/>
      <c r="BQ37" s="3">
        <f t="shared" si="24"/>
        <v>0</v>
      </c>
      <c r="BR37" s="2"/>
      <c r="BS37" s="2"/>
      <c r="BT37" s="2"/>
      <c r="BU37" s="2"/>
      <c r="BV37" s="2"/>
      <c r="BW37" s="14" cm="1">
        <f t="array" ref="BW37">SUMPRODUCT((MOD((COLUMN($C37:$BV37)-2),6)=COLUMN(A32))*($C37:$BV37))</f>
        <v>972</v>
      </c>
      <c r="BX37" s="6" cm="1">
        <f t="array" ref="BX37">SUMPRODUCT((MOD((COLUMN($C37:$BV37)-2),6)=COLUMN(B32))*($C37:$BV37))</f>
        <v>520</v>
      </c>
      <c r="BY37" s="22" cm="1">
        <f t="array" ref="BY37">SUMPRODUCT((MOD((COLUMN($C37:$BV37)-2),6)=COLUMN(C32))*($C37:$BV37))</f>
        <v>40</v>
      </c>
      <c r="BZ37" s="22" cm="1">
        <f t="array" ref="BZ37">SUMPRODUCT((MOD((COLUMN($C37:$BV37)-2),6)=COLUMN(D32))*($C37:$BV37))</f>
        <v>271</v>
      </c>
      <c r="CA37" s="6" cm="1">
        <f t="array" ref="CA37">SUMPRODUCT((MOD((COLUMN($C37:$BV37)-2),6)=COLUMN(E32))*($C37:$BV37))</f>
        <v>139</v>
      </c>
      <c r="CB37" s="6" cm="1">
        <f t="array" ref="CB37">SUMPRODUCT((MOD((COLUMN($D37:$BV37)-2),6)=0)*($D37:$BV37))</f>
        <v>2</v>
      </c>
    </row>
    <row r="38" spans="2:80" x14ac:dyDescent="0.55000000000000004">
      <c r="B38" s="1" t="s">
        <v>51</v>
      </c>
      <c r="C38" s="3">
        <f t="shared" si="13"/>
        <v>1484</v>
      </c>
      <c r="D38" s="2">
        <v>256</v>
      </c>
      <c r="E38" s="2">
        <v>0</v>
      </c>
      <c r="F38" s="2">
        <v>860</v>
      </c>
      <c r="G38" s="2">
        <v>368</v>
      </c>
      <c r="H38" s="2">
        <v>0</v>
      </c>
      <c r="I38" s="3">
        <f t="shared" si="14"/>
        <v>1375</v>
      </c>
      <c r="J38" s="2">
        <v>229</v>
      </c>
      <c r="K38" s="2">
        <v>0</v>
      </c>
      <c r="L38" s="2">
        <v>821</v>
      </c>
      <c r="M38" s="2">
        <v>325</v>
      </c>
      <c r="N38" s="2">
        <v>0</v>
      </c>
      <c r="O38" s="3">
        <f t="shared" si="15"/>
        <v>0</v>
      </c>
      <c r="P38" s="2"/>
      <c r="Q38" s="2"/>
      <c r="R38" s="2"/>
      <c r="S38" s="2"/>
      <c r="T38" s="2"/>
      <c r="U38" s="3">
        <f t="shared" si="16"/>
        <v>0</v>
      </c>
      <c r="V38" s="2"/>
      <c r="W38" s="2"/>
      <c r="X38" s="2"/>
      <c r="Y38" s="2"/>
      <c r="Z38" s="2"/>
      <c r="AA38" s="3">
        <f t="shared" si="17"/>
        <v>0</v>
      </c>
      <c r="AB38" s="2"/>
      <c r="AC38" s="2"/>
      <c r="AD38" s="2"/>
      <c r="AE38" s="2"/>
      <c r="AF38" s="2"/>
      <c r="AG38" s="3">
        <f t="shared" si="18"/>
        <v>0</v>
      </c>
      <c r="AH38" s="2"/>
      <c r="AI38" s="2"/>
      <c r="AJ38" s="2"/>
      <c r="AK38" s="2"/>
      <c r="AL38" s="2"/>
      <c r="AM38" s="3">
        <f t="shared" si="19"/>
        <v>0</v>
      </c>
      <c r="AN38" s="2"/>
      <c r="AO38" s="2"/>
      <c r="AP38" s="2"/>
      <c r="AQ38" s="2"/>
      <c r="AR38" s="2"/>
      <c r="AS38" s="3">
        <f t="shared" si="20"/>
        <v>0</v>
      </c>
      <c r="AT38" s="2"/>
      <c r="AU38" s="2"/>
      <c r="AV38" s="2"/>
      <c r="AW38" s="2"/>
      <c r="AX38" s="2"/>
      <c r="AY38" s="3">
        <f t="shared" si="21"/>
        <v>0</v>
      </c>
      <c r="AZ38" s="2"/>
      <c r="BA38" s="2"/>
      <c r="BB38" s="2"/>
      <c r="BC38" s="2"/>
      <c r="BD38" s="2"/>
      <c r="BE38" s="3">
        <f t="shared" si="22"/>
        <v>0</v>
      </c>
      <c r="BF38" s="2"/>
      <c r="BG38" s="2"/>
      <c r="BH38" s="2"/>
      <c r="BI38" s="2"/>
      <c r="BJ38" s="2"/>
      <c r="BK38" s="3">
        <f t="shared" si="23"/>
        <v>0</v>
      </c>
      <c r="BL38" s="2"/>
      <c r="BM38" s="2"/>
      <c r="BN38" s="2"/>
      <c r="BO38" s="2"/>
      <c r="BP38" s="2"/>
      <c r="BQ38" s="3">
        <f t="shared" si="24"/>
        <v>0</v>
      </c>
      <c r="BR38" s="2"/>
      <c r="BS38" s="2"/>
      <c r="BT38" s="2"/>
      <c r="BU38" s="2"/>
      <c r="BV38" s="2"/>
      <c r="BW38" s="14" cm="1">
        <f t="array" ref="BW38">SUMPRODUCT((MOD((COLUMN($C38:$BV38)-2),6)=COLUMN(A33))*($C38:$BV38))</f>
        <v>2859</v>
      </c>
      <c r="BX38" s="6" cm="1">
        <f t="array" ref="BX38">SUMPRODUCT((MOD((COLUMN($C38:$BV38)-2),6)=COLUMN(B33))*($C38:$BV38))</f>
        <v>485</v>
      </c>
      <c r="BY38" s="22" cm="1">
        <f t="array" ref="BY38">SUMPRODUCT((MOD((COLUMN($C38:$BV38)-2),6)=COLUMN(C33))*($C38:$BV38))</f>
        <v>0</v>
      </c>
      <c r="BZ38" s="22" cm="1">
        <f t="array" ref="BZ38">SUMPRODUCT((MOD((COLUMN($C38:$BV38)-2),6)=COLUMN(D33))*($C38:$BV38))</f>
        <v>1681</v>
      </c>
      <c r="CA38" s="6" cm="1">
        <f t="array" ref="CA38">SUMPRODUCT((MOD((COLUMN($C38:$BV38)-2),6)=COLUMN(E33))*($C38:$BV38))</f>
        <v>693</v>
      </c>
      <c r="CB38" s="6" cm="1">
        <f t="array" ref="CB38">SUMPRODUCT((MOD((COLUMN($D38:$BV38)-2),6)=0)*($D38:$BV38))</f>
        <v>0</v>
      </c>
    </row>
    <row r="39" spans="2:80" x14ac:dyDescent="0.55000000000000004">
      <c r="B39" s="1" t="s">
        <v>52</v>
      </c>
      <c r="C39" s="3">
        <f t="shared" si="13"/>
        <v>358</v>
      </c>
      <c r="D39" s="2">
        <v>206</v>
      </c>
      <c r="E39" s="2">
        <v>5</v>
      </c>
      <c r="F39" s="2">
        <v>98</v>
      </c>
      <c r="G39" s="2">
        <v>49</v>
      </c>
      <c r="H39" s="2">
        <v>0</v>
      </c>
      <c r="I39" s="3">
        <f t="shared" si="14"/>
        <v>416</v>
      </c>
      <c r="J39" s="2">
        <v>239</v>
      </c>
      <c r="K39" s="2">
        <v>7</v>
      </c>
      <c r="L39" s="2">
        <v>121</v>
      </c>
      <c r="M39" s="2">
        <v>47</v>
      </c>
      <c r="N39" s="2">
        <v>2</v>
      </c>
      <c r="O39" s="3">
        <f t="shared" si="15"/>
        <v>0</v>
      </c>
      <c r="P39" s="2"/>
      <c r="Q39" s="2"/>
      <c r="R39" s="2"/>
      <c r="S39" s="2"/>
      <c r="T39" s="2"/>
      <c r="U39" s="3">
        <f t="shared" si="16"/>
        <v>0</v>
      </c>
      <c r="V39" s="2"/>
      <c r="W39" s="2"/>
      <c r="X39" s="2"/>
      <c r="Y39" s="2"/>
      <c r="Z39" s="2"/>
      <c r="AA39" s="3">
        <f t="shared" si="17"/>
        <v>0</v>
      </c>
      <c r="AB39" s="2"/>
      <c r="AC39" s="2"/>
      <c r="AD39" s="2"/>
      <c r="AE39" s="2"/>
      <c r="AF39" s="2"/>
      <c r="AG39" s="3">
        <f t="shared" si="18"/>
        <v>0</v>
      </c>
      <c r="AH39" s="2"/>
      <c r="AI39" s="2"/>
      <c r="AJ39" s="2"/>
      <c r="AK39" s="2"/>
      <c r="AL39" s="2"/>
      <c r="AM39" s="3">
        <f t="shared" si="19"/>
        <v>0</v>
      </c>
      <c r="AN39" s="2"/>
      <c r="AO39" s="2"/>
      <c r="AP39" s="2"/>
      <c r="AQ39" s="2"/>
      <c r="AR39" s="2"/>
      <c r="AS39" s="3">
        <f t="shared" si="20"/>
        <v>0</v>
      </c>
      <c r="AT39" s="2"/>
      <c r="AU39" s="2"/>
      <c r="AV39" s="2"/>
      <c r="AW39" s="2"/>
      <c r="AX39" s="2"/>
      <c r="AY39" s="3">
        <f t="shared" si="21"/>
        <v>0</v>
      </c>
      <c r="AZ39" s="2"/>
      <c r="BA39" s="2"/>
      <c r="BB39" s="2"/>
      <c r="BC39" s="2"/>
      <c r="BD39" s="2"/>
      <c r="BE39" s="3">
        <f t="shared" si="22"/>
        <v>0</v>
      </c>
      <c r="BF39" s="2"/>
      <c r="BG39" s="2"/>
      <c r="BH39" s="2"/>
      <c r="BI39" s="2"/>
      <c r="BJ39" s="2"/>
      <c r="BK39" s="3">
        <f t="shared" si="23"/>
        <v>0</v>
      </c>
      <c r="BL39" s="2"/>
      <c r="BM39" s="2"/>
      <c r="BN39" s="2"/>
      <c r="BO39" s="2"/>
      <c r="BP39" s="2"/>
      <c r="BQ39" s="3">
        <f t="shared" si="24"/>
        <v>0</v>
      </c>
      <c r="BR39" s="2"/>
      <c r="BS39" s="2"/>
      <c r="BT39" s="2"/>
      <c r="BU39" s="2"/>
      <c r="BV39" s="2"/>
      <c r="BW39" s="14" cm="1">
        <f t="array" ref="BW39">SUMPRODUCT((MOD((COLUMN($C39:$BV39)-2),6)=COLUMN(A34))*($C39:$BV39))</f>
        <v>774</v>
      </c>
      <c r="BX39" s="6" cm="1">
        <f t="array" ref="BX39">SUMPRODUCT((MOD((COLUMN($C39:$BV39)-2),6)=COLUMN(B34))*($C39:$BV39))</f>
        <v>445</v>
      </c>
      <c r="BY39" s="22" cm="1">
        <f t="array" ref="BY39">SUMPRODUCT((MOD((COLUMN($C39:$BV39)-2),6)=COLUMN(C34))*($C39:$BV39))</f>
        <v>12</v>
      </c>
      <c r="BZ39" s="22" cm="1">
        <f t="array" ref="BZ39">SUMPRODUCT((MOD((COLUMN($C39:$BV39)-2),6)=COLUMN(D34))*($C39:$BV39))</f>
        <v>219</v>
      </c>
      <c r="CA39" s="6" cm="1">
        <f t="array" ref="CA39">SUMPRODUCT((MOD((COLUMN($C39:$BV39)-2),6)=COLUMN(E34))*($C39:$BV39))</f>
        <v>96</v>
      </c>
      <c r="CB39" s="6" cm="1">
        <f t="array" ref="CB39">SUMPRODUCT((MOD((COLUMN($D39:$BV39)-2),6)=0)*($D39:$BV39))</f>
        <v>2</v>
      </c>
    </row>
    <row r="40" spans="2:80" x14ac:dyDescent="0.55000000000000004">
      <c r="B40" s="1" t="s">
        <v>53</v>
      </c>
      <c r="C40" s="3">
        <f t="shared" si="13"/>
        <v>741</v>
      </c>
      <c r="D40" s="2">
        <v>250</v>
      </c>
      <c r="E40" s="2">
        <v>17</v>
      </c>
      <c r="F40" s="2">
        <v>221</v>
      </c>
      <c r="G40" s="2">
        <v>166</v>
      </c>
      <c r="H40" s="2">
        <v>87</v>
      </c>
      <c r="I40" s="3">
        <f t="shared" si="14"/>
        <v>724</v>
      </c>
      <c r="J40" s="2">
        <v>260</v>
      </c>
      <c r="K40" s="2">
        <v>12</v>
      </c>
      <c r="L40" s="2">
        <v>216</v>
      </c>
      <c r="M40" s="2">
        <v>168</v>
      </c>
      <c r="N40" s="2">
        <v>68</v>
      </c>
      <c r="O40" s="3">
        <f t="shared" si="15"/>
        <v>0</v>
      </c>
      <c r="P40" s="2"/>
      <c r="Q40" s="2"/>
      <c r="R40" s="2"/>
      <c r="S40" s="2"/>
      <c r="T40" s="2"/>
      <c r="U40" s="3">
        <f t="shared" si="16"/>
        <v>0</v>
      </c>
      <c r="V40" s="2"/>
      <c r="W40" s="2"/>
      <c r="X40" s="2"/>
      <c r="Y40" s="2"/>
      <c r="Z40" s="2"/>
      <c r="AA40" s="3">
        <f t="shared" si="17"/>
        <v>0</v>
      </c>
      <c r="AB40" s="2"/>
      <c r="AC40" s="2"/>
      <c r="AD40" s="2"/>
      <c r="AE40" s="2"/>
      <c r="AF40" s="2"/>
      <c r="AG40" s="3">
        <f t="shared" si="18"/>
        <v>0</v>
      </c>
      <c r="AH40" s="2"/>
      <c r="AI40" s="2"/>
      <c r="AJ40" s="2"/>
      <c r="AK40" s="2"/>
      <c r="AL40" s="2"/>
      <c r="AM40" s="3">
        <f t="shared" si="19"/>
        <v>0</v>
      </c>
      <c r="AN40" s="2"/>
      <c r="AO40" s="2"/>
      <c r="AP40" s="2"/>
      <c r="AQ40" s="2"/>
      <c r="AR40" s="2"/>
      <c r="AS40" s="3">
        <f t="shared" si="20"/>
        <v>0</v>
      </c>
      <c r="AT40" s="2"/>
      <c r="AU40" s="2"/>
      <c r="AV40" s="2"/>
      <c r="AW40" s="2"/>
      <c r="AX40" s="2"/>
      <c r="AY40" s="3">
        <f t="shared" si="21"/>
        <v>0</v>
      </c>
      <c r="AZ40" s="2"/>
      <c r="BA40" s="2"/>
      <c r="BB40" s="2"/>
      <c r="BC40" s="2"/>
      <c r="BD40" s="2"/>
      <c r="BE40" s="3">
        <f t="shared" si="22"/>
        <v>0</v>
      </c>
      <c r="BF40" s="2"/>
      <c r="BG40" s="2"/>
      <c r="BH40" s="2"/>
      <c r="BI40" s="2"/>
      <c r="BJ40" s="2"/>
      <c r="BK40" s="3">
        <f t="shared" si="23"/>
        <v>0</v>
      </c>
      <c r="BL40" s="2"/>
      <c r="BM40" s="2"/>
      <c r="BN40" s="2"/>
      <c r="BO40" s="2"/>
      <c r="BP40" s="2"/>
      <c r="BQ40" s="3">
        <f t="shared" si="24"/>
        <v>0</v>
      </c>
      <c r="BR40" s="2"/>
      <c r="BS40" s="2"/>
      <c r="BT40" s="2"/>
      <c r="BU40" s="2"/>
      <c r="BV40" s="2"/>
      <c r="BW40" s="14" cm="1">
        <f t="array" ref="BW40">SUMPRODUCT((MOD((COLUMN($C40:$BV40)-2),6)=COLUMN(A35))*($C40:$BV40))</f>
        <v>1465</v>
      </c>
      <c r="BX40" s="6" cm="1">
        <f t="array" ref="BX40">SUMPRODUCT((MOD((COLUMN($C40:$BV40)-2),6)=COLUMN(B35))*($C40:$BV40))</f>
        <v>510</v>
      </c>
      <c r="BY40" s="22" cm="1">
        <f t="array" ref="BY40">SUMPRODUCT((MOD((COLUMN($C40:$BV40)-2),6)=COLUMN(C35))*($C40:$BV40))</f>
        <v>29</v>
      </c>
      <c r="BZ40" s="22" cm="1">
        <f t="array" ref="BZ40">SUMPRODUCT((MOD((COLUMN($C40:$BV40)-2),6)=COLUMN(D35))*($C40:$BV40))</f>
        <v>437</v>
      </c>
      <c r="CA40" s="6" cm="1">
        <f t="array" ref="CA40">SUMPRODUCT((MOD((COLUMN($C40:$BV40)-2),6)=COLUMN(E35))*($C40:$BV40))</f>
        <v>334</v>
      </c>
      <c r="CB40" s="6" cm="1">
        <f t="array" ref="CB40">SUMPRODUCT((MOD((COLUMN($D40:$BV40)-2),6)=0)*($D40:$BV40))</f>
        <v>155</v>
      </c>
    </row>
    <row r="41" spans="2:80" x14ac:dyDescent="0.55000000000000004">
      <c r="B41" s="1" t="s">
        <v>54</v>
      </c>
      <c r="C41" s="3">
        <f t="shared" si="13"/>
        <v>312</v>
      </c>
      <c r="D41" s="2">
        <v>141</v>
      </c>
      <c r="E41" s="2">
        <v>25</v>
      </c>
      <c r="F41" s="2">
        <v>7</v>
      </c>
      <c r="G41" s="2">
        <v>131</v>
      </c>
      <c r="H41" s="2">
        <v>8</v>
      </c>
      <c r="I41" s="3">
        <f t="shared" si="14"/>
        <v>349</v>
      </c>
      <c r="J41" s="2">
        <v>166</v>
      </c>
      <c r="K41" s="2">
        <v>40</v>
      </c>
      <c r="L41" s="2">
        <v>14</v>
      </c>
      <c r="M41" s="2">
        <v>115</v>
      </c>
      <c r="N41" s="2">
        <v>14</v>
      </c>
      <c r="O41" s="3">
        <f t="shared" si="15"/>
        <v>0</v>
      </c>
      <c r="P41" s="2"/>
      <c r="Q41" s="2"/>
      <c r="R41" s="2"/>
      <c r="S41" s="2"/>
      <c r="T41" s="2"/>
      <c r="U41" s="3">
        <f t="shared" si="16"/>
        <v>0</v>
      </c>
      <c r="V41" s="2"/>
      <c r="W41" s="2"/>
      <c r="X41" s="2"/>
      <c r="Y41" s="2"/>
      <c r="Z41" s="2"/>
      <c r="AA41" s="3">
        <f t="shared" si="17"/>
        <v>0</v>
      </c>
      <c r="AB41" s="2"/>
      <c r="AC41" s="2"/>
      <c r="AD41" s="2"/>
      <c r="AE41" s="2"/>
      <c r="AF41" s="2"/>
      <c r="AG41" s="3">
        <f t="shared" si="18"/>
        <v>0</v>
      </c>
      <c r="AH41" s="2"/>
      <c r="AI41" s="2"/>
      <c r="AJ41" s="2"/>
      <c r="AK41" s="2"/>
      <c r="AL41" s="2"/>
      <c r="AM41" s="3">
        <f t="shared" si="19"/>
        <v>0</v>
      </c>
      <c r="AN41" s="2"/>
      <c r="AO41" s="2"/>
      <c r="AP41" s="2"/>
      <c r="AQ41" s="2"/>
      <c r="AR41" s="2"/>
      <c r="AS41" s="3">
        <f t="shared" si="20"/>
        <v>0</v>
      </c>
      <c r="AT41" s="2"/>
      <c r="AU41" s="2"/>
      <c r="AV41" s="2"/>
      <c r="AW41" s="2"/>
      <c r="AX41" s="2"/>
      <c r="AY41" s="3">
        <f t="shared" si="21"/>
        <v>0</v>
      </c>
      <c r="AZ41" s="2"/>
      <c r="BA41" s="2"/>
      <c r="BB41" s="2"/>
      <c r="BC41" s="2"/>
      <c r="BD41" s="2"/>
      <c r="BE41" s="3">
        <f t="shared" si="22"/>
        <v>0</v>
      </c>
      <c r="BF41" s="2"/>
      <c r="BG41" s="2"/>
      <c r="BH41" s="2"/>
      <c r="BI41" s="2"/>
      <c r="BJ41" s="2"/>
      <c r="BK41" s="3">
        <f t="shared" si="23"/>
        <v>0</v>
      </c>
      <c r="BL41" s="2"/>
      <c r="BM41" s="2"/>
      <c r="BN41" s="2"/>
      <c r="BO41" s="2"/>
      <c r="BP41" s="2"/>
      <c r="BQ41" s="3">
        <f t="shared" si="24"/>
        <v>0</v>
      </c>
      <c r="BR41" s="2"/>
      <c r="BS41" s="2"/>
      <c r="BT41" s="2"/>
      <c r="BU41" s="2"/>
      <c r="BV41" s="2"/>
      <c r="BW41" s="14" cm="1">
        <f t="array" ref="BW41">SUMPRODUCT((MOD((COLUMN($C41:$BV41)-2),6)=COLUMN(A36))*($C41:$BV41))</f>
        <v>661</v>
      </c>
      <c r="BX41" s="6" cm="1">
        <f t="array" ref="BX41">SUMPRODUCT((MOD((COLUMN($C41:$BV41)-2),6)=COLUMN(B36))*($C41:$BV41))</f>
        <v>307</v>
      </c>
      <c r="BY41" s="22" cm="1">
        <f t="array" ref="BY41">SUMPRODUCT((MOD((COLUMN($C41:$BV41)-2),6)=COLUMN(C36))*($C41:$BV41))</f>
        <v>65</v>
      </c>
      <c r="BZ41" s="22" cm="1">
        <f t="array" ref="BZ41">SUMPRODUCT((MOD((COLUMN($C41:$BV41)-2),6)=COLUMN(D36))*($C41:$BV41))</f>
        <v>21</v>
      </c>
      <c r="CA41" s="6" cm="1">
        <f t="array" ref="CA41">SUMPRODUCT((MOD((COLUMN($C41:$BV41)-2),6)=COLUMN(E36))*($C41:$BV41))</f>
        <v>246</v>
      </c>
      <c r="CB41" s="6" cm="1">
        <f t="array" ref="CB41">SUMPRODUCT((MOD((COLUMN($D41:$BV41)-2),6)=0)*($D41:$BV41))</f>
        <v>22</v>
      </c>
    </row>
    <row r="42" spans="2:80" x14ac:dyDescent="0.55000000000000004">
      <c r="B42" s="1" t="s">
        <v>55</v>
      </c>
      <c r="C42" s="3">
        <f t="shared" si="13"/>
        <v>453</v>
      </c>
      <c r="D42" s="2">
        <v>206</v>
      </c>
      <c r="E42" s="2">
        <v>19</v>
      </c>
      <c r="F42" s="2">
        <v>45</v>
      </c>
      <c r="G42" s="2">
        <v>82</v>
      </c>
      <c r="H42" s="2">
        <v>101</v>
      </c>
      <c r="I42" s="3">
        <f t="shared" si="14"/>
        <v>465</v>
      </c>
      <c r="J42" s="2">
        <v>227</v>
      </c>
      <c r="K42" s="2">
        <v>33</v>
      </c>
      <c r="L42" s="2">
        <v>66</v>
      </c>
      <c r="M42" s="2">
        <v>60</v>
      </c>
      <c r="N42" s="2">
        <v>79</v>
      </c>
      <c r="O42" s="3">
        <f t="shared" si="15"/>
        <v>0</v>
      </c>
      <c r="P42" s="2"/>
      <c r="Q42" s="2"/>
      <c r="R42" s="2"/>
      <c r="S42" s="2"/>
      <c r="T42" s="2"/>
      <c r="U42" s="3">
        <f t="shared" si="16"/>
        <v>0</v>
      </c>
      <c r="V42" s="2"/>
      <c r="W42" s="2"/>
      <c r="X42" s="2"/>
      <c r="Y42" s="2"/>
      <c r="Z42" s="2"/>
      <c r="AA42" s="3">
        <f t="shared" si="17"/>
        <v>0</v>
      </c>
      <c r="AB42" s="2"/>
      <c r="AC42" s="2"/>
      <c r="AD42" s="2"/>
      <c r="AE42" s="2"/>
      <c r="AF42" s="2"/>
      <c r="AG42" s="3">
        <f t="shared" si="18"/>
        <v>0</v>
      </c>
      <c r="AH42" s="2"/>
      <c r="AI42" s="2"/>
      <c r="AJ42" s="2"/>
      <c r="AK42" s="2"/>
      <c r="AL42" s="2"/>
      <c r="AM42" s="3">
        <f t="shared" si="19"/>
        <v>0</v>
      </c>
      <c r="AN42" s="2"/>
      <c r="AO42" s="2"/>
      <c r="AP42" s="2"/>
      <c r="AQ42" s="2"/>
      <c r="AR42" s="2"/>
      <c r="AS42" s="3">
        <f t="shared" si="20"/>
        <v>0</v>
      </c>
      <c r="AT42" s="2"/>
      <c r="AU42" s="2"/>
      <c r="AV42" s="2"/>
      <c r="AW42" s="2"/>
      <c r="AX42" s="2"/>
      <c r="AY42" s="3">
        <f t="shared" si="21"/>
        <v>0</v>
      </c>
      <c r="AZ42" s="2"/>
      <c r="BA42" s="2"/>
      <c r="BB42" s="2"/>
      <c r="BC42" s="2"/>
      <c r="BD42" s="2"/>
      <c r="BE42" s="3">
        <f t="shared" si="22"/>
        <v>0</v>
      </c>
      <c r="BF42" s="2"/>
      <c r="BG42" s="2"/>
      <c r="BH42" s="2"/>
      <c r="BI42" s="2"/>
      <c r="BJ42" s="2"/>
      <c r="BK42" s="3">
        <f t="shared" si="23"/>
        <v>0</v>
      </c>
      <c r="BL42" s="2"/>
      <c r="BM42" s="2"/>
      <c r="BN42" s="2"/>
      <c r="BO42" s="2"/>
      <c r="BP42" s="2"/>
      <c r="BQ42" s="3">
        <f t="shared" si="24"/>
        <v>0</v>
      </c>
      <c r="BR42" s="2"/>
      <c r="BS42" s="2"/>
      <c r="BT42" s="2"/>
      <c r="BU42" s="2"/>
      <c r="BV42" s="2"/>
      <c r="BW42" s="14" cm="1">
        <f t="array" ref="BW42">SUMPRODUCT((MOD((COLUMN($C42:$BV42)-2),6)=COLUMN(A37))*($C42:$BV42))</f>
        <v>918</v>
      </c>
      <c r="BX42" s="6" cm="1">
        <f t="array" ref="BX42">SUMPRODUCT((MOD((COLUMN($C42:$BV42)-2),6)=COLUMN(B37))*($C42:$BV42))</f>
        <v>433</v>
      </c>
      <c r="BY42" s="22" cm="1">
        <f t="array" ref="BY42">SUMPRODUCT((MOD((COLUMN($C42:$BV42)-2),6)=COLUMN(C37))*($C42:$BV42))</f>
        <v>52</v>
      </c>
      <c r="BZ42" s="22" cm="1">
        <f t="array" ref="BZ42">SUMPRODUCT((MOD((COLUMN($C42:$BV42)-2),6)=COLUMN(D37))*($C42:$BV42))</f>
        <v>111</v>
      </c>
      <c r="CA42" s="6" cm="1">
        <f t="array" ref="CA42">SUMPRODUCT((MOD((COLUMN($C42:$BV42)-2),6)=COLUMN(E37))*($C42:$BV42))</f>
        <v>142</v>
      </c>
      <c r="CB42" s="6" cm="1">
        <f t="array" ref="CB42">SUMPRODUCT((MOD((COLUMN($D42:$BV42)-2),6)=0)*($D42:$BV42))</f>
        <v>180</v>
      </c>
    </row>
    <row r="43" spans="2:80" x14ac:dyDescent="0.55000000000000004">
      <c r="B43" s="1" t="s">
        <v>56</v>
      </c>
      <c r="C43" s="3">
        <f t="shared" si="13"/>
        <v>224</v>
      </c>
      <c r="D43" s="2">
        <v>68</v>
      </c>
      <c r="E43" s="2">
        <v>85</v>
      </c>
      <c r="F43" s="2">
        <v>12</v>
      </c>
      <c r="G43" s="2">
        <v>43</v>
      </c>
      <c r="H43" s="2">
        <v>16</v>
      </c>
      <c r="I43" s="3">
        <f t="shared" si="14"/>
        <v>266</v>
      </c>
      <c r="J43" s="2">
        <v>82</v>
      </c>
      <c r="K43" s="2">
        <v>82</v>
      </c>
      <c r="L43" s="2">
        <v>24</v>
      </c>
      <c r="M43" s="2">
        <v>51</v>
      </c>
      <c r="N43" s="2">
        <v>27</v>
      </c>
      <c r="O43" s="3">
        <f t="shared" si="15"/>
        <v>0</v>
      </c>
      <c r="P43" s="2"/>
      <c r="Q43" s="2"/>
      <c r="R43" s="2"/>
      <c r="S43" s="2"/>
      <c r="T43" s="2"/>
      <c r="U43" s="3">
        <f t="shared" si="16"/>
        <v>0</v>
      </c>
      <c r="V43" s="2"/>
      <c r="W43" s="2"/>
      <c r="X43" s="2"/>
      <c r="Y43" s="2"/>
      <c r="Z43" s="2"/>
      <c r="AA43" s="3">
        <f t="shared" si="17"/>
        <v>0</v>
      </c>
      <c r="AB43" s="2"/>
      <c r="AC43" s="2"/>
      <c r="AD43" s="2"/>
      <c r="AE43" s="2"/>
      <c r="AF43" s="2"/>
      <c r="AG43" s="3">
        <f t="shared" si="18"/>
        <v>0</v>
      </c>
      <c r="AH43" s="2"/>
      <c r="AI43" s="2"/>
      <c r="AJ43" s="2"/>
      <c r="AK43" s="2"/>
      <c r="AL43" s="2"/>
      <c r="AM43" s="3">
        <f t="shared" si="19"/>
        <v>0</v>
      </c>
      <c r="AN43" s="2"/>
      <c r="AO43" s="2"/>
      <c r="AP43" s="2"/>
      <c r="AQ43" s="2"/>
      <c r="AR43" s="2"/>
      <c r="AS43" s="3">
        <f t="shared" si="20"/>
        <v>0</v>
      </c>
      <c r="AT43" s="2"/>
      <c r="AU43" s="2"/>
      <c r="AV43" s="2"/>
      <c r="AW43" s="2"/>
      <c r="AX43" s="2"/>
      <c r="AY43" s="3">
        <f t="shared" si="21"/>
        <v>0</v>
      </c>
      <c r="AZ43" s="2"/>
      <c r="BA43" s="2"/>
      <c r="BB43" s="2"/>
      <c r="BC43" s="2"/>
      <c r="BD43" s="2"/>
      <c r="BE43" s="3">
        <f t="shared" si="22"/>
        <v>0</v>
      </c>
      <c r="BF43" s="2"/>
      <c r="BG43" s="2"/>
      <c r="BH43" s="2"/>
      <c r="BI43" s="2"/>
      <c r="BJ43" s="2"/>
      <c r="BK43" s="3">
        <f t="shared" si="23"/>
        <v>0</v>
      </c>
      <c r="BL43" s="2"/>
      <c r="BM43" s="2"/>
      <c r="BN43" s="2"/>
      <c r="BO43" s="2"/>
      <c r="BP43" s="2"/>
      <c r="BQ43" s="3">
        <f t="shared" si="24"/>
        <v>0</v>
      </c>
      <c r="BR43" s="2"/>
      <c r="BS43" s="2"/>
      <c r="BT43" s="2"/>
      <c r="BU43" s="2"/>
      <c r="BV43" s="2"/>
      <c r="BW43" s="14" cm="1">
        <f t="array" ref="BW43">SUMPRODUCT((MOD((COLUMN($C43:$BV43)-2),6)=COLUMN(A38))*($C43:$BV43))</f>
        <v>490</v>
      </c>
      <c r="BX43" s="6" cm="1">
        <f t="array" ref="BX43">SUMPRODUCT((MOD((COLUMN($C43:$BV43)-2),6)=COLUMN(B38))*($C43:$BV43))</f>
        <v>150</v>
      </c>
      <c r="BY43" s="22" cm="1">
        <f t="array" ref="BY43">SUMPRODUCT((MOD((COLUMN($C43:$BV43)-2),6)=COLUMN(C38))*($C43:$BV43))</f>
        <v>167</v>
      </c>
      <c r="BZ43" s="22" cm="1">
        <f t="array" ref="BZ43">SUMPRODUCT((MOD((COLUMN($C43:$BV43)-2),6)=COLUMN(D38))*($C43:$BV43))</f>
        <v>36</v>
      </c>
      <c r="CA43" s="6" cm="1">
        <f t="array" ref="CA43">SUMPRODUCT((MOD((COLUMN($C43:$BV43)-2),6)=COLUMN(E38))*($C43:$BV43))</f>
        <v>94</v>
      </c>
      <c r="CB43" s="6" cm="1">
        <f t="array" ref="CB43">SUMPRODUCT((MOD((COLUMN($D43:$BV43)-2),6)=0)*($D43:$BV43))</f>
        <v>43</v>
      </c>
    </row>
    <row r="44" spans="2:80" x14ac:dyDescent="0.55000000000000004">
      <c r="B44" s="1" t="s">
        <v>57</v>
      </c>
      <c r="C44" s="3">
        <f t="shared" si="13"/>
        <v>358</v>
      </c>
      <c r="D44" s="2">
        <v>132</v>
      </c>
      <c r="E44" s="2">
        <v>73</v>
      </c>
      <c r="F44" s="2">
        <v>34</v>
      </c>
      <c r="G44" s="2">
        <v>100</v>
      </c>
      <c r="H44" s="2">
        <v>19</v>
      </c>
      <c r="I44" s="3">
        <f t="shared" si="14"/>
        <v>405</v>
      </c>
      <c r="J44" s="2">
        <v>190</v>
      </c>
      <c r="K44" s="2">
        <v>76</v>
      </c>
      <c r="L44" s="2">
        <v>32</v>
      </c>
      <c r="M44" s="2">
        <v>100</v>
      </c>
      <c r="N44" s="2">
        <v>7</v>
      </c>
      <c r="O44" s="3">
        <f t="shared" si="15"/>
        <v>0</v>
      </c>
      <c r="P44" s="2"/>
      <c r="Q44" s="2"/>
      <c r="R44" s="2"/>
      <c r="S44" s="2"/>
      <c r="T44" s="2"/>
      <c r="U44" s="3">
        <f t="shared" si="16"/>
        <v>0</v>
      </c>
      <c r="V44" s="2"/>
      <c r="W44" s="2"/>
      <c r="X44" s="2"/>
      <c r="Y44" s="2"/>
      <c r="Z44" s="2"/>
      <c r="AA44" s="3">
        <f t="shared" si="17"/>
        <v>0</v>
      </c>
      <c r="AB44" s="2"/>
      <c r="AC44" s="2"/>
      <c r="AD44" s="2"/>
      <c r="AE44" s="2"/>
      <c r="AF44" s="2"/>
      <c r="AG44" s="3">
        <f t="shared" si="18"/>
        <v>0</v>
      </c>
      <c r="AH44" s="2"/>
      <c r="AI44" s="2"/>
      <c r="AJ44" s="2"/>
      <c r="AK44" s="2"/>
      <c r="AL44" s="2"/>
      <c r="AM44" s="3">
        <f t="shared" si="19"/>
        <v>0</v>
      </c>
      <c r="AN44" s="2"/>
      <c r="AO44" s="2"/>
      <c r="AP44" s="2"/>
      <c r="AQ44" s="2"/>
      <c r="AR44" s="2"/>
      <c r="AS44" s="3">
        <f t="shared" si="20"/>
        <v>0</v>
      </c>
      <c r="AT44" s="2"/>
      <c r="AU44" s="2"/>
      <c r="AV44" s="2"/>
      <c r="AW44" s="2"/>
      <c r="AX44" s="2"/>
      <c r="AY44" s="3">
        <f t="shared" si="21"/>
        <v>0</v>
      </c>
      <c r="AZ44" s="2"/>
      <c r="BA44" s="2"/>
      <c r="BB44" s="2"/>
      <c r="BC44" s="2"/>
      <c r="BD44" s="2"/>
      <c r="BE44" s="3">
        <f t="shared" si="22"/>
        <v>0</v>
      </c>
      <c r="BF44" s="2"/>
      <c r="BG44" s="2"/>
      <c r="BH44" s="2"/>
      <c r="BI44" s="2"/>
      <c r="BJ44" s="2"/>
      <c r="BK44" s="3">
        <f t="shared" si="23"/>
        <v>0</v>
      </c>
      <c r="BL44" s="2"/>
      <c r="BM44" s="2"/>
      <c r="BN44" s="2"/>
      <c r="BO44" s="2"/>
      <c r="BP44" s="2"/>
      <c r="BQ44" s="3">
        <f t="shared" si="24"/>
        <v>0</v>
      </c>
      <c r="BR44" s="2"/>
      <c r="BS44" s="2"/>
      <c r="BT44" s="2"/>
      <c r="BU44" s="2"/>
      <c r="BV44" s="2"/>
      <c r="BW44" s="14" cm="1">
        <f t="array" ref="BW44">SUMPRODUCT((MOD((COLUMN($C44:$BV44)-2),6)=COLUMN(A39))*($C44:$BV44))</f>
        <v>763</v>
      </c>
      <c r="BX44" s="6" cm="1">
        <f t="array" ref="BX44">SUMPRODUCT((MOD((COLUMN($C44:$BV44)-2),6)=COLUMN(B39))*($C44:$BV44))</f>
        <v>322</v>
      </c>
      <c r="BY44" s="22" cm="1">
        <f t="array" ref="BY44">SUMPRODUCT((MOD((COLUMN($C44:$BV44)-2),6)=COLUMN(C39))*($C44:$BV44))</f>
        <v>149</v>
      </c>
      <c r="BZ44" s="22" cm="1">
        <f t="array" ref="BZ44">SUMPRODUCT((MOD((COLUMN($C44:$BV44)-2),6)=COLUMN(D39))*($C44:$BV44))</f>
        <v>66</v>
      </c>
      <c r="CA44" s="6" cm="1">
        <f t="array" ref="CA44">SUMPRODUCT((MOD((COLUMN($C44:$BV44)-2),6)=COLUMN(E39))*($C44:$BV44))</f>
        <v>200</v>
      </c>
      <c r="CB44" s="6" cm="1">
        <f t="array" ref="CB44">SUMPRODUCT((MOD((COLUMN($D44:$BV44)-2),6)=0)*($D44:$BV44))</f>
        <v>26</v>
      </c>
    </row>
    <row r="45" spans="2:80" x14ac:dyDescent="0.55000000000000004">
      <c r="B45" s="1" t="s">
        <v>58</v>
      </c>
      <c r="C45" s="3">
        <f t="shared" si="13"/>
        <v>2077</v>
      </c>
      <c r="D45" s="2">
        <v>356</v>
      </c>
      <c r="E45" s="2">
        <v>0</v>
      </c>
      <c r="F45" s="2">
        <v>1173</v>
      </c>
      <c r="G45" s="2">
        <v>125</v>
      </c>
      <c r="H45" s="2">
        <v>423</v>
      </c>
      <c r="I45" s="3">
        <f t="shared" si="14"/>
        <v>2286</v>
      </c>
      <c r="J45" s="2">
        <v>398</v>
      </c>
      <c r="K45" s="2">
        <v>0</v>
      </c>
      <c r="L45" s="2">
        <v>1281</v>
      </c>
      <c r="M45" s="2">
        <v>112</v>
      </c>
      <c r="N45" s="2">
        <v>495</v>
      </c>
      <c r="O45" s="3">
        <f t="shared" si="15"/>
        <v>0</v>
      </c>
      <c r="P45" s="2"/>
      <c r="Q45" s="2"/>
      <c r="R45" s="2"/>
      <c r="S45" s="2"/>
      <c r="T45" s="2"/>
      <c r="U45" s="3">
        <f t="shared" si="16"/>
        <v>0</v>
      </c>
      <c r="V45" s="2"/>
      <c r="W45" s="2"/>
      <c r="X45" s="2"/>
      <c r="Y45" s="2"/>
      <c r="Z45" s="2"/>
      <c r="AA45" s="3">
        <f t="shared" si="17"/>
        <v>0</v>
      </c>
      <c r="AB45" s="2"/>
      <c r="AC45" s="2"/>
      <c r="AD45" s="2"/>
      <c r="AE45" s="2"/>
      <c r="AF45" s="2"/>
      <c r="AG45" s="3">
        <f t="shared" si="18"/>
        <v>0</v>
      </c>
      <c r="AH45" s="2"/>
      <c r="AI45" s="2"/>
      <c r="AJ45" s="2"/>
      <c r="AK45" s="2"/>
      <c r="AL45" s="2"/>
      <c r="AM45" s="3">
        <f t="shared" si="19"/>
        <v>0</v>
      </c>
      <c r="AN45" s="2"/>
      <c r="AO45" s="2"/>
      <c r="AP45" s="2"/>
      <c r="AQ45" s="2"/>
      <c r="AR45" s="2"/>
      <c r="AS45" s="3">
        <f t="shared" si="20"/>
        <v>0</v>
      </c>
      <c r="AT45" s="2"/>
      <c r="AU45" s="2"/>
      <c r="AV45" s="2"/>
      <c r="AW45" s="2"/>
      <c r="AX45" s="2"/>
      <c r="AY45" s="3">
        <f t="shared" si="21"/>
        <v>0</v>
      </c>
      <c r="AZ45" s="2"/>
      <c r="BA45" s="2"/>
      <c r="BB45" s="2"/>
      <c r="BC45" s="2"/>
      <c r="BD45" s="2"/>
      <c r="BE45" s="3">
        <f t="shared" si="22"/>
        <v>0</v>
      </c>
      <c r="BF45" s="2"/>
      <c r="BG45" s="2"/>
      <c r="BH45" s="2"/>
      <c r="BI45" s="2"/>
      <c r="BJ45" s="2"/>
      <c r="BK45" s="3">
        <f t="shared" si="23"/>
        <v>0</v>
      </c>
      <c r="BL45" s="2"/>
      <c r="BM45" s="2"/>
      <c r="BN45" s="2"/>
      <c r="BO45" s="2"/>
      <c r="BP45" s="2"/>
      <c r="BQ45" s="3">
        <f t="shared" si="24"/>
        <v>0</v>
      </c>
      <c r="BR45" s="2"/>
      <c r="BS45" s="2"/>
      <c r="BT45" s="2"/>
      <c r="BU45" s="2"/>
      <c r="BV45" s="2"/>
      <c r="BW45" s="14" cm="1">
        <f t="array" ref="BW45">SUMPRODUCT((MOD((COLUMN($C45:$BV45)-2),6)=COLUMN(A40))*($C45:$BV45))</f>
        <v>4363</v>
      </c>
      <c r="BX45" s="6" cm="1">
        <f t="array" ref="BX45">SUMPRODUCT((MOD((COLUMN($C45:$BV45)-2),6)=COLUMN(B40))*($C45:$BV45))</f>
        <v>754</v>
      </c>
      <c r="BY45" s="22" cm="1">
        <f t="array" ref="BY45">SUMPRODUCT((MOD((COLUMN($C45:$BV45)-2),6)=COLUMN(C40))*($C45:$BV45))</f>
        <v>0</v>
      </c>
      <c r="BZ45" s="22" cm="1">
        <f t="array" ref="BZ45">SUMPRODUCT((MOD((COLUMN($C45:$BV45)-2),6)=COLUMN(D40))*($C45:$BV45))</f>
        <v>2454</v>
      </c>
      <c r="CA45" s="6" cm="1">
        <f t="array" ref="CA45">SUMPRODUCT((MOD((COLUMN($C45:$BV45)-2),6)=COLUMN(E40))*($C45:$BV45))</f>
        <v>237</v>
      </c>
      <c r="CB45" s="6" cm="1">
        <f t="array" ref="CB45">SUMPRODUCT((MOD((COLUMN($D45:$BV45)-2),6)=0)*($D45:$BV45))</f>
        <v>918</v>
      </c>
    </row>
    <row r="46" spans="2:80" x14ac:dyDescent="0.55000000000000004">
      <c r="B46" s="1" t="s">
        <v>59</v>
      </c>
      <c r="C46" s="3">
        <f t="shared" si="13"/>
        <v>751</v>
      </c>
      <c r="D46" s="2">
        <v>457</v>
      </c>
      <c r="E46" s="2">
        <v>8</v>
      </c>
      <c r="F46" s="2">
        <v>273</v>
      </c>
      <c r="G46" s="2">
        <v>12</v>
      </c>
      <c r="H46" s="2">
        <v>1</v>
      </c>
      <c r="I46" s="3">
        <f t="shared" si="14"/>
        <v>778</v>
      </c>
      <c r="J46" s="2">
        <v>441</v>
      </c>
      <c r="K46" s="2">
        <v>4</v>
      </c>
      <c r="L46" s="2">
        <v>314</v>
      </c>
      <c r="M46" s="2">
        <v>13</v>
      </c>
      <c r="N46" s="2">
        <v>6</v>
      </c>
      <c r="O46" s="3">
        <f t="shared" si="15"/>
        <v>0</v>
      </c>
      <c r="P46" s="2"/>
      <c r="Q46" s="2"/>
      <c r="R46" s="2"/>
      <c r="S46" s="2"/>
      <c r="T46" s="2"/>
      <c r="U46" s="3">
        <f t="shared" si="16"/>
        <v>0</v>
      </c>
      <c r="V46" s="2"/>
      <c r="W46" s="2"/>
      <c r="X46" s="2"/>
      <c r="Y46" s="2"/>
      <c r="Z46" s="2"/>
      <c r="AA46" s="3">
        <f t="shared" si="17"/>
        <v>0</v>
      </c>
      <c r="AB46" s="2"/>
      <c r="AC46" s="2"/>
      <c r="AD46" s="2"/>
      <c r="AE46" s="2"/>
      <c r="AF46" s="2"/>
      <c r="AG46" s="3">
        <f t="shared" si="18"/>
        <v>0</v>
      </c>
      <c r="AH46" s="2"/>
      <c r="AI46" s="2"/>
      <c r="AJ46" s="2"/>
      <c r="AK46" s="2"/>
      <c r="AL46" s="2"/>
      <c r="AM46" s="3">
        <f t="shared" si="19"/>
        <v>0</v>
      </c>
      <c r="AN46" s="2"/>
      <c r="AO46" s="2"/>
      <c r="AP46" s="2"/>
      <c r="AQ46" s="2"/>
      <c r="AR46" s="2"/>
      <c r="AS46" s="3">
        <f t="shared" si="20"/>
        <v>0</v>
      </c>
      <c r="AT46" s="2"/>
      <c r="AU46" s="2"/>
      <c r="AV46" s="2"/>
      <c r="AW46" s="2"/>
      <c r="AX46" s="2"/>
      <c r="AY46" s="3">
        <f t="shared" si="21"/>
        <v>0</v>
      </c>
      <c r="AZ46" s="2"/>
      <c r="BA46" s="2"/>
      <c r="BB46" s="2"/>
      <c r="BC46" s="2"/>
      <c r="BD46" s="2"/>
      <c r="BE46" s="3">
        <f t="shared" si="22"/>
        <v>0</v>
      </c>
      <c r="BF46" s="2"/>
      <c r="BG46" s="2"/>
      <c r="BH46" s="2"/>
      <c r="BI46" s="2"/>
      <c r="BJ46" s="2"/>
      <c r="BK46" s="3">
        <f t="shared" si="23"/>
        <v>0</v>
      </c>
      <c r="BL46" s="2"/>
      <c r="BM46" s="2"/>
      <c r="BN46" s="2"/>
      <c r="BO46" s="2"/>
      <c r="BP46" s="2"/>
      <c r="BQ46" s="3">
        <f t="shared" si="24"/>
        <v>0</v>
      </c>
      <c r="BR46" s="2"/>
      <c r="BS46" s="2"/>
      <c r="BT46" s="2"/>
      <c r="BU46" s="2"/>
      <c r="BV46" s="2"/>
      <c r="BW46" s="14" cm="1">
        <f t="array" ref="BW46">SUMPRODUCT((MOD((COLUMN($C46:$BV46)-2),6)=COLUMN(A41))*($C46:$BV46))</f>
        <v>1529</v>
      </c>
      <c r="BX46" s="6" cm="1">
        <f t="array" ref="BX46">SUMPRODUCT((MOD((COLUMN($C46:$BV46)-2),6)=COLUMN(B41))*($C46:$BV46))</f>
        <v>898</v>
      </c>
      <c r="BY46" s="22" cm="1">
        <f t="array" ref="BY46">SUMPRODUCT((MOD((COLUMN($C46:$BV46)-2),6)=COLUMN(C41))*($C46:$BV46))</f>
        <v>12</v>
      </c>
      <c r="BZ46" s="22" cm="1">
        <f t="array" ref="BZ46">SUMPRODUCT((MOD((COLUMN($C46:$BV46)-2),6)=COLUMN(D41))*($C46:$BV46))</f>
        <v>587</v>
      </c>
      <c r="CA46" s="6" cm="1">
        <f t="array" ref="CA46">SUMPRODUCT((MOD((COLUMN($C46:$BV46)-2),6)=COLUMN(E41))*($C46:$BV46))</f>
        <v>25</v>
      </c>
      <c r="CB46" s="6" cm="1">
        <f t="array" ref="CB46">SUMPRODUCT((MOD((COLUMN($D46:$BV46)-2),6)=0)*($D46:$BV46))</f>
        <v>7</v>
      </c>
    </row>
    <row r="47" spans="2:80" x14ac:dyDescent="0.55000000000000004">
      <c r="B47" s="1" t="s">
        <v>60</v>
      </c>
      <c r="C47" s="3">
        <f t="shared" si="13"/>
        <v>594</v>
      </c>
      <c r="D47" s="2">
        <v>277</v>
      </c>
      <c r="E47" s="2">
        <v>10</v>
      </c>
      <c r="F47" s="2">
        <v>163</v>
      </c>
      <c r="G47" s="2">
        <v>135</v>
      </c>
      <c r="H47" s="2">
        <v>9</v>
      </c>
      <c r="I47" s="3">
        <f t="shared" si="14"/>
        <v>626</v>
      </c>
      <c r="J47" s="2">
        <v>248</v>
      </c>
      <c r="K47" s="2">
        <v>16</v>
      </c>
      <c r="L47" s="2">
        <v>185</v>
      </c>
      <c r="M47" s="2">
        <v>157</v>
      </c>
      <c r="N47" s="2">
        <v>20</v>
      </c>
      <c r="O47" s="3">
        <f t="shared" si="15"/>
        <v>0</v>
      </c>
      <c r="P47" s="2"/>
      <c r="Q47" s="2"/>
      <c r="R47" s="2"/>
      <c r="S47" s="2"/>
      <c r="T47" s="2"/>
      <c r="U47" s="3">
        <f t="shared" si="16"/>
        <v>0</v>
      </c>
      <c r="V47" s="2"/>
      <c r="W47" s="2"/>
      <c r="X47" s="2"/>
      <c r="Y47" s="2"/>
      <c r="Z47" s="2"/>
      <c r="AA47" s="3">
        <f t="shared" si="17"/>
        <v>0</v>
      </c>
      <c r="AB47" s="2"/>
      <c r="AC47" s="2"/>
      <c r="AD47" s="2"/>
      <c r="AE47" s="2"/>
      <c r="AF47" s="2"/>
      <c r="AG47" s="3">
        <f t="shared" si="18"/>
        <v>0</v>
      </c>
      <c r="AH47" s="2"/>
      <c r="AI47" s="2"/>
      <c r="AJ47" s="2"/>
      <c r="AK47" s="2"/>
      <c r="AL47" s="2"/>
      <c r="AM47" s="3">
        <f t="shared" si="19"/>
        <v>0</v>
      </c>
      <c r="AN47" s="2"/>
      <c r="AO47" s="2"/>
      <c r="AP47" s="2"/>
      <c r="AQ47" s="2"/>
      <c r="AR47" s="2"/>
      <c r="AS47" s="3">
        <f t="shared" si="20"/>
        <v>0</v>
      </c>
      <c r="AT47" s="2"/>
      <c r="AU47" s="2"/>
      <c r="AV47" s="2"/>
      <c r="AW47" s="2"/>
      <c r="AX47" s="2"/>
      <c r="AY47" s="3">
        <f t="shared" si="21"/>
        <v>0</v>
      </c>
      <c r="AZ47" s="2"/>
      <c r="BA47" s="2"/>
      <c r="BB47" s="2"/>
      <c r="BC47" s="2"/>
      <c r="BD47" s="2"/>
      <c r="BE47" s="3">
        <f t="shared" si="22"/>
        <v>0</v>
      </c>
      <c r="BF47" s="2"/>
      <c r="BG47" s="2"/>
      <c r="BH47" s="2"/>
      <c r="BI47" s="2"/>
      <c r="BJ47" s="2"/>
      <c r="BK47" s="3">
        <f t="shared" si="23"/>
        <v>0</v>
      </c>
      <c r="BL47" s="2"/>
      <c r="BM47" s="2"/>
      <c r="BN47" s="2"/>
      <c r="BO47" s="2"/>
      <c r="BP47" s="2"/>
      <c r="BQ47" s="3">
        <f t="shared" si="24"/>
        <v>0</v>
      </c>
      <c r="BR47" s="2"/>
      <c r="BS47" s="2"/>
      <c r="BT47" s="2"/>
      <c r="BU47" s="2"/>
      <c r="BV47" s="2"/>
      <c r="BW47" s="14" cm="1">
        <f t="array" ref="BW47">SUMPRODUCT((MOD((COLUMN($C47:$BV47)-2),6)=COLUMN(A42))*($C47:$BV47))</f>
        <v>1220</v>
      </c>
      <c r="BX47" s="6" cm="1">
        <f t="array" ref="BX47">SUMPRODUCT((MOD((COLUMN($C47:$BV47)-2),6)=COLUMN(B42))*($C47:$BV47))</f>
        <v>525</v>
      </c>
      <c r="BY47" s="22" cm="1">
        <f t="array" ref="BY47">SUMPRODUCT((MOD((COLUMN($C47:$BV47)-2),6)=COLUMN(C42))*($C47:$BV47))</f>
        <v>26</v>
      </c>
      <c r="BZ47" s="22" cm="1">
        <f t="array" ref="BZ47">SUMPRODUCT((MOD((COLUMN($C47:$BV47)-2),6)=COLUMN(D42))*($C47:$BV47))</f>
        <v>348</v>
      </c>
      <c r="CA47" s="6" cm="1">
        <f t="array" ref="CA47">SUMPRODUCT((MOD((COLUMN($C47:$BV47)-2),6)=COLUMN(E42))*($C47:$BV47))</f>
        <v>292</v>
      </c>
      <c r="CB47" s="6" cm="1">
        <f t="array" ref="CB47">SUMPRODUCT((MOD((COLUMN($D47:$BV47)-2),6)=0)*($D47:$BV47))</f>
        <v>29</v>
      </c>
    </row>
    <row r="48" spans="2:80" x14ac:dyDescent="0.55000000000000004">
      <c r="B48" s="1" t="s">
        <v>61</v>
      </c>
      <c r="C48" s="3">
        <f t="shared" si="13"/>
        <v>563</v>
      </c>
      <c r="D48" s="2">
        <v>386</v>
      </c>
      <c r="E48" s="2">
        <v>37</v>
      </c>
      <c r="F48" s="2">
        <v>89</v>
      </c>
      <c r="G48" s="2">
        <v>36</v>
      </c>
      <c r="H48" s="2">
        <v>15</v>
      </c>
      <c r="I48" s="3">
        <f t="shared" si="14"/>
        <v>567</v>
      </c>
      <c r="J48" s="2">
        <v>390</v>
      </c>
      <c r="K48" s="2">
        <v>42</v>
      </c>
      <c r="L48" s="2">
        <v>76</v>
      </c>
      <c r="M48" s="2">
        <v>49</v>
      </c>
      <c r="N48" s="2">
        <v>10</v>
      </c>
      <c r="O48" s="3">
        <f t="shared" si="15"/>
        <v>0</v>
      </c>
      <c r="P48" s="2"/>
      <c r="Q48" s="2"/>
      <c r="R48" s="2"/>
      <c r="S48" s="2"/>
      <c r="T48" s="2"/>
      <c r="U48" s="3">
        <f t="shared" si="16"/>
        <v>0</v>
      </c>
      <c r="V48" s="2"/>
      <c r="W48" s="2"/>
      <c r="X48" s="2"/>
      <c r="Y48" s="2"/>
      <c r="Z48" s="2"/>
      <c r="AA48" s="3">
        <f t="shared" si="17"/>
        <v>0</v>
      </c>
      <c r="AB48" s="2"/>
      <c r="AC48" s="2"/>
      <c r="AD48" s="2"/>
      <c r="AE48" s="2"/>
      <c r="AF48" s="2"/>
      <c r="AG48" s="3">
        <f t="shared" si="18"/>
        <v>0</v>
      </c>
      <c r="AH48" s="2"/>
      <c r="AI48" s="2"/>
      <c r="AJ48" s="2"/>
      <c r="AK48" s="2"/>
      <c r="AL48" s="2"/>
      <c r="AM48" s="3">
        <f t="shared" si="19"/>
        <v>0</v>
      </c>
      <c r="AN48" s="2"/>
      <c r="AO48" s="2"/>
      <c r="AP48" s="2"/>
      <c r="AQ48" s="2"/>
      <c r="AR48" s="2"/>
      <c r="AS48" s="3">
        <f t="shared" si="20"/>
        <v>0</v>
      </c>
      <c r="AT48" s="2"/>
      <c r="AU48" s="2"/>
      <c r="AV48" s="2"/>
      <c r="AW48" s="2"/>
      <c r="AX48" s="2"/>
      <c r="AY48" s="3">
        <f t="shared" si="21"/>
        <v>0</v>
      </c>
      <c r="AZ48" s="2"/>
      <c r="BA48" s="2"/>
      <c r="BB48" s="2"/>
      <c r="BC48" s="2"/>
      <c r="BD48" s="2"/>
      <c r="BE48" s="3">
        <f t="shared" si="22"/>
        <v>0</v>
      </c>
      <c r="BF48" s="2"/>
      <c r="BG48" s="2"/>
      <c r="BH48" s="2"/>
      <c r="BI48" s="2"/>
      <c r="BJ48" s="2"/>
      <c r="BK48" s="3">
        <f t="shared" si="23"/>
        <v>0</v>
      </c>
      <c r="BL48" s="2"/>
      <c r="BM48" s="2"/>
      <c r="BN48" s="2"/>
      <c r="BO48" s="2"/>
      <c r="BP48" s="2"/>
      <c r="BQ48" s="3">
        <f t="shared" si="24"/>
        <v>0</v>
      </c>
      <c r="BR48" s="2"/>
      <c r="BS48" s="2"/>
      <c r="BT48" s="2"/>
      <c r="BU48" s="2"/>
      <c r="BV48" s="2"/>
      <c r="BW48" s="14" cm="1">
        <f t="array" ref="BW48">SUMPRODUCT((MOD((COLUMN($C48:$BV48)-2),6)=COLUMN(A43))*($C48:$BV48))</f>
        <v>1130</v>
      </c>
      <c r="BX48" s="6" cm="1">
        <f t="array" ref="BX48">SUMPRODUCT((MOD((COLUMN($C48:$BV48)-2),6)=COLUMN(B43))*($C48:$BV48))</f>
        <v>776</v>
      </c>
      <c r="BY48" s="22" cm="1">
        <f t="array" ref="BY48">SUMPRODUCT((MOD((COLUMN($C48:$BV48)-2),6)=COLUMN(C43))*($C48:$BV48))</f>
        <v>79</v>
      </c>
      <c r="BZ48" s="22" cm="1">
        <f t="array" ref="BZ48">SUMPRODUCT((MOD((COLUMN($C48:$BV48)-2),6)=COLUMN(D43))*($C48:$BV48))</f>
        <v>165</v>
      </c>
      <c r="CA48" s="6" cm="1">
        <f t="array" ref="CA48">SUMPRODUCT((MOD((COLUMN($C48:$BV48)-2),6)=COLUMN(E43))*($C48:$BV48))</f>
        <v>85</v>
      </c>
      <c r="CB48" s="6" cm="1">
        <f t="array" ref="CB48">SUMPRODUCT((MOD((COLUMN($D48:$BV48)-2),6)=0)*($D48:$BV48))</f>
        <v>25</v>
      </c>
    </row>
    <row r="49" spans="2:80" x14ac:dyDescent="0.55000000000000004">
      <c r="B49" s="1" t="s">
        <v>62</v>
      </c>
      <c r="C49" s="3">
        <f t="shared" si="13"/>
        <v>448</v>
      </c>
      <c r="D49" s="2">
        <v>192</v>
      </c>
      <c r="E49" s="2">
        <v>24</v>
      </c>
      <c r="F49" s="2">
        <v>56</v>
      </c>
      <c r="G49" s="2">
        <v>172</v>
      </c>
      <c r="H49" s="2">
        <v>4</v>
      </c>
      <c r="I49" s="3">
        <f t="shared" si="14"/>
        <v>494</v>
      </c>
      <c r="J49" s="2">
        <v>242</v>
      </c>
      <c r="K49" s="2">
        <v>23</v>
      </c>
      <c r="L49" s="2">
        <v>87</v>
      </c>
      <c r="M49" s="2">
        <v>138</v>
      </c>
      <c r="N49" s="2">
        <v>4</v>
      </c>
      <c r="O49" s="3">
        <f t="shared" si="15"/>
        <v>0</v>
      </c>
      <c r="P49" s="2"/>
      <c r="Q49" s="2"/>
      <c r="R49" s="2"/>
      <c r="S49" s="2"/>
      <c r="T49" s="2"/>
      <c r="U49" s="3">
        <f t="shared" si="16"/>
        <v>0</v>
      </c>
      <c r="V49" s="2"/>
      <c r="W49" s="2"/>
      <c r="X49" s="2"/>
      <c r="Y49" s="2"/>
      <c r="Z49" s="2"/>
      <c r="AA49" s="3">
        <f t="shared" si="17"/>
        <v>0</v>
      </c>
      <c r="AB49" s="2"/>
      <c r="AC49" s="2"/>
      <c r="AD49" s="2"/>
      <c r="AE49" s="2"/>
      <c r="AF49" s="2"/>
      <c r="AG49" s="3">
        <f t="shared" si="18"/>
        <v>0</v>
      </c>
      <c r="AH49" s="2"/>
      <c r="AI49" s="2"/>
      <c r="AJ49" s="2"/>
      <c r="AK49" s="2"/>
      <c r="AL49" s="2"/>
      <c r="AM49" s="3">
        <f t="shared" si="19"/>
        <v>0</v>
      </c>
      <c r="AN49" s="2"/>
      <c r="AO49" s="2"/>
      <c r="AP49" s="2"/>
      <c r="AQ49" s="2"/>
      <c r="AR49" s="2"/>
      <c r="AS49" s="3">
        <f t="shared" si="20"/>
        <v>0</v>
      </c>
      <c r="AT49" s="2"/>
      <c r="AU49" s="2"/>
      <c r="AV49" s="2"/>
      <c r="AW49" s="2"/>
      <c r="AX49" s="2"/>
      <c r="AY49" s="3">
        <f t="shared" si="21"/>
        <v>0</v>
      </c>
      <c r="AZ49" s="2"/>
      <c r="BA49" s="2"/>
      <c r="BB49" s="2"/>
      <c r="BC49" s="2"/>
      <c r="BD49" s="2"/>
      <c r="BE49" s="3">
        <f t="shared" si="22"/>
        <v>0</v>
      </c>
      <c r="BF49" s="2"/>
      <c r="BG49" s="2"/>
      <c r="BH49" s="2"/>
      <c r="BI49" s="2"/>
      <c r="BJ49" s="2"/>
      <c r="BK49" s="3">
        <f t="shared" si="23"/>
        <v>0</v>
      </c>
      <c r="BL49" s="2"/>
      <c r="BM49" s="2"/>
      <c r="BN49" s="2"/>
      <c r="BO49" s="2"/>
      <c r="BP49" s="2"/>
      <c r="BQ49" s="3">
        <f t="shared" si="24"/>
        <v>0</v>
      </c>
      <c r="BR49" s="2"/>
      <c r="BS49" s="2"/>
      <c r="BT49" s="2"/>
      <c r="BU49" s="2"/>
      <c r="BV49" s="2"/>
      <c r="BW49" s="14" cm="1">
        <f t="array" ref="BW49">SUMPRODUCT((MOD((COLUMN($C49:$BV49)-2),6)=COLUMN(A44))*($C49:$BV49))</f>
        <v>942</v>
      </c>
      <c r="BX49" s="6" cm="1">
        <f t="array" ref="BX49">SUMPRODUCT((MOD((COLUMN($C49:$BV49)-2),6)=COLUMN(B44))*($C49:$BV49))</f>
        <v>434</v>
      </c>
      <c r="BY49" s="22" cm="1">
        <f t="array" ref="BY49">SUMPRODUCT((MOD((COLUMN($C49:$BV49)-2),6)=COLUMN(C44))*($C49:$BV49))</f>
        <v>47</v>
      </c>
      <c r="BZ49" s="22" cm="1">
        <f t="array" ref="BZ49">SUMPRODUCT((MOD((COLUMN($C49:$BV49)-2),6)=COLUMN(D44))*($C49:$BV49))</f>
        <v>143</v>
      </c>
      <c r="CA49" s="6" cm="1">
        <f t="array" ref="CA49">SUMPRODUCT((MOD((COLUMN($C49:$BV49)-2),6)=COLUMN(E44))*($C49:$BV49))</f>
        <v>310</v>
      </c>
      <c r="CB49" s="6" cm="1">
        <f t="array" ref="CB49">SUMPRODUCT((MOD((COLUMN($D49:$BV49)-2),6)=0)*($D49:$BV49))</f>
        <v>8</v>
      </c>
    </row>
    <row r="50" spans="2:80" x14ac:dyDescent="0.55000000000000004">
      <c r="B50" s="1" t="s">
        <v>63</v>
      </c>
      <c r="C50" s="3">
        <f t="shared" si="13"/>
        <v>351</v>
      </c>
      <c r="D50" s="2">
        <v>225</v>
      </c>
      <c r="E50" s="2">
        <v>53</v>
      </c>
      <c r="F50" s="2">
        <v>21</v>
      </c>
      <c r="G50" s="2">
        <v>31</v>
      </c>
      <c r="H50" s="2">
        <v>21</v>
      </c>
      <c r="I50" s="3">
        <f t="shared" si="14"/>
        <v>459</v>
      </c>
      <c r="J50" s="2">
        <v>302</v>
      </c>
      <c r="K50" s="2">
        <v>50</v>
      </c>
      <c r="L50" s="2">
        <v>49</v>
      </c>
      <c r="M50" s="2">
        <v>35</v>
      </c>
      <c r="N50" s="2">
        <v>23</v>
      </c>
      <c r="O50" s="3">
        <f t="shared" si="15"/>
        <v>0</v>
      </c>
      <c r="P50" s="2"/>
      <c r="Q50" s="2"/>
      <c r="R50" s="2"/>
      <c r="S50" s="2"/>
      <c r="T50" s="2"/>
      <c r="U50" s="3">
        <f t="shared" si="16"/>
        <v>0</v>
      </c>
      <c r="V50" s="2"/>
      <c r="W50" s="2"/>
      <c r="X50" s="2"/>
      <c r="Y50" s="2"/>
      <c r="Z50" s="2"/>
      <c r="AA50" s="3">
        <f t="shared" si="17"/>
        <v>0</v>
      </c>
      <c r="AB50" s="2"/>
      <c r="AC50" s="2"/>
      <c r="AD50" s="2"/>
      <c r="AE50" s="2"/>
      <c r="AF50" s="2"/>
      <c r="AG50" s="3">
        <f t="shared" si="18"/>
        <v>0</v>
      </c>
      <c r="AH50" s="2"/>
      <c r="AI50" s="2"/>
      <c r="AJ50" s="2"/>
      <c r="AK50" s="2"/>
      <c r="AL50" s="2"/>
      <c r="AM50" s="3">
        <f t="shared" si="19"/>
        <v>0</v>
      </c>
      <c r="AN50" s="2"/>
      <c r="AO50" s="2"/>
      <c r="AP50" s="2"/>
      <c r="AQ50" s="2"/>
      <c r="AR50" s="2"/>
      <c r="AS50" s="3">
        <f t="shared" si="20"/>
        <v>0</v>
      </c>
      <c r="AT50" s="2"/>
      <c r="AU50" s="2"/>
      <c r="AV50" s="2"/>
      <c r="AW50" s="2"/>
      <c r="AX50" s="2"/>
      <c r="AY50" s="3">
        <f t="shared" si="21"/>
        <v>0</v>
      </c>
      <c r="AZ50" s="2"/>
      <c r="BA50" s="2"/>
      <c r="BB50" s="2"/>
      <c r="BC50" s="2"/>
      <c r="BD50" s="2"/>
      <c r="BE50" s="3">
        <f t="shared" si="22"/>
        <v>0</v>
      </c>
      <c r="BF50" s="2"/>
      <c r="BG50" s="2"/>
      <c r="BH50" s="2"/>
      <c r="BI50" s="2"/>
      <c r="BJ50" s="2"/>
      <c r="BK50" s="3">
        <f t="shared" si="23"/>
        <v>0</v>
      </c>
      <c r="BL50" s="2"/>
      <c r="BM50" s="2"/>
      <c r="BN50" s="2"/>
      <c r="BO50" s="2"/>
      <c r="BP50" s="2"/>
      <c r="BQ50" s="3">
        <f t="shared" si="24"/>
        <v>0</v>
      </c>
      <c r="BR50" s="2"/>
      <c r="BS50" s="2"/>
      <c r="BT50" s="2"/>
      <c r="BU50" s="2"/>
      <c r="BV50" s="2"/>
      <c r="BW50" s="14" cm="1">
        <f t="array" ref="BW50">SUMPRODUCT((MOD((COLUMN($C50:$BV50)-2),6)=COLUMN(A45))*($C50:$BV50))</f>
        <v>810</v>
      </c>
      <c r="BX50" s="6" cm="1">
        <f t="array" ref="BX50">SUMPRODUCT((MOD((COLUMN($C50:$BV50)-2),6)=COLUMN(B45))*($C50:$BV50))</f>
        <v>527</v>
      </c>
      <c r="BY50" s="22" cm="1">
        <f t="array" ref="BY50">SUMPRODUCT((MOD((COLUMN($C50:$BV50)-2),6)=COLUMN(C45))*($C50:$BV50))</f>
        <v>103</v>
      </c>
      <c r="BZ50" s="22" cm="1">
        <f t="array" ref="BZ50">SUMPRODUCT((MOD((COLUMN($C50:$BV50)-2),6)=COLUMN(D45))*($C50:$BV50))</f>
        <v>70</v>
      </c>
      <c r="CA50" s="6" cm="1">
        <f t="array" ref="CA50">SUMPRODUCT((MOD((COLUMN($C50:$BV50)-2),6)=COLUMN(E45))*($C50:$BV50))</f>
        <v>66</v>
      </c>
      <c r="CB50" s="6" cm="1">
        <f t="array" ref="CB50">SUMPRODUCT((MOD((COLUMN($D50:$BV50)-2),6)=0)*($D50:$BV50))</f>
        <v>44</v>
      </c>
    </row>
    <row r="51" spans="2:80" x14ac:dyDescent="0.55000000000000004">
      <c r="B51" s="1" t="s">
        <v>64</v>
      </c>
      <c r="C51" s="3">
        <f t="shared" si="13"/>
        <v>549</v>
      </c>
      <c r="D51" s="2">
        <v>377</v>
      </c>
      <c r="E51" s="2">
        <v>26</v>
      </c>
      <c r="F51" s="2">
        <v>111</v>
      </c>
      <c r="G51" s="2">
        <v>24</v>
      </c>
      <c r="H51" s="2">
        <v>11</v>
      </c>
      <c r="I51" s="3">
        <f t="shared" si="14"/>
        <v>762</v>
      </c>
      <c r="J51" s="2">
        <v>531</v>
      </c>
      <c r="K51" s="2">
        <v>82</v>
      </c>
      <c r="L51" s="2">
        <v>131</v>
      </c>
      <c r="M51" s="2">
        <v>14</v>
      </c>
      <c r="N51" s="2">
        <v>4</v>
      </c>
      <c r="O51" s="3">
        <f t="shared" si="15"/>
        <v>0</v>
      </c>
      <c r="P51" s="2"/>
      <c r="Q51" s="2"/>
      <c r="R51" s="2"/>
      <c r="S51" s="2"/>
      <c r="T51" s="2"/>
      <c r="U51" s="3">
        <f t="shared" si="16"/>
        <v>0</v>
      </c>
      <c r="V51" s="2"/>
      <c r="W51" s="2"/>
      <c r="X51" s="2"/>
      <c r="Y51" s="2"/>
      <c r="Z51" s="2"/>
      <c r="AA51" s="3">
        <f t="shared" si="17"/>
        <v>0</v>
      </c>
      <c r="AB51" s="2"/>
      <c r="AC51" s="2"/>
      <c r="AD51" s="2"/>
      <c r="AE51" s="2"/>
      <c r="AF51" s="2"/>
      <c r="AG51" s="3">
        <f t="shared" si="18"/>
        <v>0</v>
      </c>
      <c r="AH51" s="2"/>
      <c r="AI51" s="2"/>
      <c r="AJ51" s="2"/>
      <c r="AK51" s="2"/>
      <c r="AL51" s="2"/>
      <c r="AM51" s="3">
        <f t="shared" si="19"/>
        <v>0</v>
      </c>
      <c r="AN51" s="2"/>
      <c r="AO51" s="2"/>
      <c r="AP51" s="2"/>
      <c r="AQ51" s="2"/>
      <c r="AR51" s="2"/>
      <c r="AS51" s="3">
        <f t="shared" si="20"/>
        <v>0</v>
      </c>
      <c r="AT51" s="2"/>
      <c r="AU51" s="2"/>
      <c r="AV51" s="2"/>
      <c r="AW51" s="2"/>
      <c r="AX51" s="2"/>
      <c r="AY51" s="3">
        <f t="shared" si="21"/>
        <v>0</v>
      </c>
      <c r="AZ51" s="2"/>
      <c r="BA51" s="2"/>
      <c r="BB51" s="2"/>
      <c r="BC51" s="2"/>
      <c r="BD51" s="2"/>
      <c r="BE51" s="3">
        <f t="shared" si="22"/>
        <v>0</v>
      </c>
      <c r="BF51" s="2"/>
      <c r="BG51" s="2"/>
      <c r="BH51" s="2"/>
      <c r="BI51" s="2"/>
      <c r="BJ51" s="2"/>
      <c r="BK51" s="3">
        <f t="shared" si="23"/>
        <v>0</v>
      </c>
      <c r="BL51" s="2"/>
      <c r="BM51" s="2"/>
      <c r="BN51" s="2"/>
      <c r="BO51" s="2"/>
      <c r="BP51" s="2"/>
      <c r="BQ51" s="3">
        <f t="shared" si="24"/>
        <v>0</v>
      </c>
      <c r="BR51" s="2"/>
      <c r="BS51" s="2"/>
      <c r="BT51" s="2"/>
      <c r="BU51" s="2"/>
      <c r="BV51" s="2"/>
      <c r="BW51" s="14" cm="1">
        <f t="array" ref="BW51">SUMPRODUCT((MOD((COLUMN($C51:$BV51)-2),6)=COLUMN(A46))*($C51:$BV51))</f>
        <v>1311</v>
      </c>
      <c r="BX51" s="6" cm="1">
        <f t="array" ref="BX51">SUMPRODUCT((MOD((COLUMN($C51:$BV51)-2),6)=COLUMN(B46))*($C51:$BV51))</f>
        <v>908</v>
      </c>
      <c r="BY51" s="22" cm="1">
        <f t="array" ref="BY51">SUMPRODUCT((MOD((COLUMN($C51:$BV51)-2),6)=COLUMN(C46))*($C51:$BV51))</f>
        <v>108</v>
      </c>
      <c r="BZ51" s="22" cm="1">
        <f t="array" ref="BZ51">SUMPRODUCT((MOD((COLUMN($C51:$BV51)-2),6)=COLUMN(D46))*($C51:$BV51))</f>
        <v>242</v>
      </c>
      <c r="CA51" s="6" cm="1">
        <f t="array" ref="CA51">SUMPRODUCT((MOD((COLUMN($C51:$BV51)-2),6)=COLUMN(E46))*($C51:$BV51))</f>
        <v>38</v>
      </c>
      <c r="CB51" s="6" cm="1">
        <f t="array" ref="CB51">SUMPRODUCT((MOD((COLUMN($D51:$BV51)-2),6)=0)*($D51:$BV51))</f>
        <v>15</v>
      </c>
    </row>
    <row r="52" spans="2:80" ht="18.5" thickBot="1" x14ac:dyDescent="0.6">
      <c r="B52" s="1" t="s">
        <v>65</v>
      </c>
      <c r="C52" s="3">
        <f t="shared" si="13"/>
        <v>357</v>
      </c>
      <c r="D52" s="2">
        <v>196</v>
      </c>
      <c r="E52" s="2">
        <v>0</v>
      </c>
      <c r="F52" s="2">
        <v>84</v>
      </c>
      <c r="G52" s="2">
        <v>49</v>
      </c>
      <c r="H52" s="2">
        <v>28</v>
      </c>
      <c r="I52" s="3">
        <f t="shared" si="14"/>
        <v>351</v>
      </c>
      <c r="J52" s="2">
        <v>224</v>
      </c>
      <c r="K52" s="2">
        <v>0</v>
      </c>
      <c r="L52" s="2">
        <v>81</v>
      </c>
      <c r="M52" s="2">
        <v>31</v>
      </c>
      <c r="N52" s="2">
        <v>15</v>
      </c>
      <c r="O52" s="3">
        <f t="shared" si="15"/>
        <v>0</v>
      </c>
      <c r="P52" s="2"/>
      <c r="Q52" s="2"/>
      <c r="R52" s="2"/>
      <c r="S52" s="2"/>
      <c r="T52" s="2"/>
      <c r="U52" s="3">
        <f t="shared" si="16"/>
        <v>0</v>
      </c>
      <c r="V52" s="2"/>
      <c r="W52" s="2"/>
      <c r="X52" s="2"/>
      <c r="Y52" s="2"/>
      <c r="Z52" s="2"/>
      <c r="AA52" s="3">
        <f t="shared" si="17"/>
        <v>0</v>
      </c>
      <c r="AB52" s="2"/>
      <c r="AC52" s="2"/>
      <c r="AD52" s="2"/>
      <c r="AE52" s="2"/>
      <c r="AF52" s="2"/>
      <c r="AG52" s="3">
        <f t="shared" si="18"/>
        <v>0</v>
      </c>
      <c r="AH52" s="2"/>
      <c r="AI52" s="2"/>
      <c r="AJ52" s="2"/>
      <c r="AK52" s="2"/>
      <c r="AL52" s="2"/>
      <c r="AM52" s="3">
        <f t="shared" si="19"/>
        <v>0</v>
      </c>
      <c r="AN52" s="2"/>
      <c r="AO52" s="2"/>
      <c r="AP52" s="2"/>
      <c r="AQ52" s="2"/>
      <c r="AR52" s="2"/>
      <c r="AS52" s="3">
        <f t="shared" si="20"/>
        <v>0</v>
      </c>
      <c r="AT52" s="2"/>
      <c r="AU52" s="2"/>
      <c r="AV52" s="2"/>
      <c r="AW52" s="2"/>
      <c r="AX52" s="2"/>
      <c r="AY52" s="3">
        <f t="shared" si="21"/>
        <v>0</v>
      </c>
      <c r="AZ52" s="2"/>
      <c r="BA52" s="2"/>
      <c r="BB52" s="2"/>
      <c r="BC52" s="2"/>
      <c r="BD52" s="2"/>
      <c r="BE52" s="3">
        <f t="shared" si="22"/>
        <v>0</v>
      </c>
      <c r="BF52" s="2"/>
      <c r="BG52" s="2"/>
      <c r="BH52" s="2"/>
      <c r="BI52" s="2"/>
      <c r="BJ52" s="2"/>
      <c r="BK52" s="3">
        <f t="shared" si="23"/>
        <v>0</v>
      </c>
      <c r="BL52" s="2"/>
      <c r="BM52" s="2"/>
      <c r="BN52" s="2"/>
      <c r="BO52" s="2"/>
      <c r="BP52" s="2"/>
      <c r="BQ52" s="3">
        <f t="shared" si="24"/>
        <v>0</v>
      </c>
      <c r="BR52" s="2"/>
      <c r="BS52" s="2"/>
      <c r="BT52" s="2"/>
      <c r="BU52" s="2"/>
      <c r="BV52" s="2"/>
      <c r="BW52" s="14" cm="1">
        <f t="array" ref="BW52">SUMPRODUCT((MOD((COLUMN($C52:$BV52)-2),6)=COLUMN(A47))*($C52:$BV52))</f>
        <v>708</v>
      </c>
      <c r="BX52" s="6" cm="1">
        <f t="array" ref="BX52">SUMPRODUCT((MOD((COLUMN($C52:$BV52)-2),6)=COLUMN(B47))*($C52:$BV52))</f>
        <v>420</v>
      </c>
      <c r="BY52" s="22" cm="1">
        <f t="array" ref="BY52">SUMPRODUCT((MOD((COLUMN($C52:$BV52)-2),6)=COLUMN(C47))*($C52:$BV52))</f>
        <v>0</v>
      </c>
      <c r="BZ52" s="22" cm="1">
        <f t="array" ref="BZ52">SUMPRODUCT((MOD((COLUMN($C52:$BV52)-2),6)=COLUMN(D47))*($C52:$BV52))</f>
        <v>165</v>
      </c>
      <c r="CA52" s="6" cm="1">
        <f t="array" ref="CA52">SUMPRODUCT((MOD((COLUMN($C52:$BV52)-2),6)=COLUMN(E47))*($C52:$BV52))</f>
        <v>80</v>
      </c>
      <c r="CB52" s="6" cm="1">
        <f t="array" ref="CB52">SUMPRODUCT((MOD((COLUMN($D52:$BV52)-2),6)=0)*($D52:$BV52))</f>
        <v>43</v>
      </c>
    </row>
    <row r="53" spans="2:80" ht="18.5" thickTop="1" x14ac:dyDescent="0.55000000000000004">
      <c r="B53" s="25" t="s">
        <v>66</v>
      </c>
      <c r="C53" s="27">
        <f t="shared" ref="C53:BN53" si="25">SUM(C6:C52)</f>
        <v>25547</v>
      </c>
      <c r="D53" s="27">
        <f t="shared" si="25"/>
        <v>9494</v>
      </c>
      <c r="E53" s="27">
        <f t="shared" si="25"/>
        <v>2019</v>
      </c>
      <c r="F53" s="27">
        <f t="shared" si="25"/>
        <v>5762</v>
      </c>
      <c r="G53" s="27">
        <f t="shared" si="25"/>
        <v>5787</v>
      </c>
      <c r="H53" s="27">
        <f t="shared" si="25"/>
        <v>2485</v>
      </c>
      <c r="I53" s="27">
        <f t="shared" si="25"/>
        <v>27321</v>
      </c>
      <c r="J53" s="27">
        <f t="shared" si="25"/>
        <v>10425</v>
      </c>
      <c r="K53" s="27">
        <f t="shared" si="25"/>
        <v>2186</v>
      </c>
      <c r="L53" s="27">
        <f t="shared" si="25"/>
        <v>6314</v>
      </c>
      <c r="M53" s="27">
        <f t="shared" si="25"/>
        <v>5946</v>
      </c>
      <c r="N53" s="27">
        <f t="shared" si="25"/>
        <v>2450</v>
      </c>
      <c r="O53" s="27">
        <f t="shared" si="25"/>
        <v>0</v>
      </c>
      <c r="P53" s="30">
        <f t="shared" si="25"/>
        <v>0</v>
      </c>
      <c r="Q53" s="27">
        <f t="shared" si="25"/>
        <v>0</v>
      </c>
      <c r="R53" s="27">
        <f t="shared" si="25"/>
        <v>0</v>
      </c>
      <c r="S53" s="27">
        <f t="shared" si="25"/>
        <v>0</v>
      </c>
      <c r="T53" s="27">
        <f t="shared" si="25"/>
        <v>0</v>
      </c>
      <c r="U53" s="27">
        <f t="shared" si="25"/>
        <v>0</v>
      </c>
      <c r="V53" s="27">
        <f t="shared" si="25"/>
        <v>0</v>
      </c>
      <c r="W53" s="27">
        <f t="shared" si="25"/>
        <v>0</v>
      </c>
      <c r="X53" s="27">
        <f t="shared" si="25"/>
        <v>0</v>
      </c>
      <c r="Y53" s="27">
        <f t="shared" si="25"/>
        <v>0</v>
      </c>
      <c r="Z53" s="27">
        <f t="shared" si="25"/>
        <v>0</v>
      </c>
      <c r="AA53" s="27">
        <f t="shared" si="25"/>
        <v>0</v>
      </c>
      <c r="AB53" s="27">
        <f t="shared" si="25"/>
        <v>0</v>
      </c>
      <c r="AC53" s="27">
        <f t="shared" si="25"/>
        <v>0</v>
      </c>
      <c r="AD53" s="27">
        <f t="shared" si="25"/>
        <v>0</v>
      </c>
      <c r="AE53" s="27">
        <f t="shared" si="25"/>
        <v>0</v>
      </c>
      <c r="AF53" s="27">
        <f t="shared" si="25"/>
        <v>0</v>
      </c>
      <c r="AG53" s="27">
        <f t="shared" si="25"/>
        <v>0</v>
      </c>
      <c r="AH53" s="27">
        <f t="shared" si="25"/>
        <v>0</v>
      </c>
      <c r="AI53" s="27">
        <f t="shared" si="25"/>
        <v>0</v>
      </c>
      <c r="AJ53" s="27">
        <f t="shared" si="25"/>
        <v>0</v>
      </c>
      <c r="AK53" s="27">
        <f t="shared" si="25"/>
        <v>0</v>
      </c>
      <c r="AL53" s="27">
        <f t="shared" si="25"/>
        <v>0</v>
      </c>
      <c r="AM53" s="27">
        <f t="shared" si="25"/>
        <v>0</v>
      </c>
      <c r="AN53" s="27">
        <f t="shared" si="25"/>
        <v>0</v>
      </c>
      <c r="AO53" s="27">
        <f t="shared" si="25"/>
        <v>0</v>
      </c>
      <c r="AP53" s="27">
        <f t="shared" si="25"/>
        <v>0</v>
      </c>
      <c r="AQ53" s="27">
        <f t="shared" si="25"/>
        <v>0</v>
      </c>
      <c r="AR53" s="27">
        <f t="shared" si="25"/>
        <v>0</v>
      </c>
      <c r="AS53" s="27">
        <f t="shared" si="25"/>
        <v>0</v>
      </c>
      <c r="AT53" s="27">
        <f t="shared" si="25"/>
        <v>0</v>
      </c>
      <c r="AU53" s="27">
        <f t="shared" si="25"/>
        <v>0</v>
      </c>
      <c r="AV53" s="27">
        <f t="shared" si="25"/>
        <v>0</v>
      </c>
      <c r="AW53" s="27">
        <f t="shared" si="25"/>
        <v>0</v>
      </c>
      <c r="AX53" s="27">
        <f t="shared" si="25"/>
        <v>0</v>
      </c>
      <c r="AY53" s="27">
        <f t="shared" si="25"/>
        <v>0</v>
      </c>
      <c r="AZ53" s="27">
        <f t="shared" si="25"/>
        <v>0</v>
      </c>
      <c r="BA53" s="27">
        <f t="shared" si="25"/>
        <v>0</v>
      </c>
      <c r="BB53" s="27">
        <f t="shared" si="25"/>
        <v>0</v>
      </c>
      <c r="BC53" s="27">
        <f t="shared" si="25"/>
        <v>0</v>
      </c>
      <c r="BD53" s="27">
        <f t="shared" si="25"/>
        <v>0</v>
      </c>
      <c r="BE53" s="27">
        <f t="shared" si="25"/>
        <v>0</v>
      </c>
      <c r="BF53" s="27">
        <f t="shared" si="25"/>
        <v>0</v>
      </c>
      <c r="BG53" s="27">
        <f t="shared" si="25"/>
        <v>0</v>
      </c>
      <c r="BH53" s="27">
        <f t="shared" si="25"/>
        <v>0</v>
      </c>
      <c r="BI53" s="27">
        <f t="shared" si="25"/>
        <v>0</v>
      </c>
      <c r="BJ53" s="27">
        <f t="shared" si="25"/>
        <v>0</v>
      </c>
      <c r="BK53" s="27">
        <f t="shared" si="25"/>
        <v>0</v>
      </c>
      <c r="BL53" s="27">
        <f t="shared" si="25"/>
        <v>0</v>
      </c>
      <c r="BM53" s="27">
        <f t="shared" si="25"/>
        <v>0</v>
      </c>
      <c r="BN53" s="27">
        <f t="shared" si="25"/>
        <v>0</v>
      </c>
      <c r="BO53" s="27">
        <f t="shared" ref="BO53:CB53" si="26">SUM(BO6:BO52)</f>
        <v>0</v>
      </c>
      <c r="BP53" s="27">
        <f t="shared" si="26"/>
        <v>0</v>
      </c>
      <c r="BQ53" s="27">
        <f t="shared" si="26"/>
        <v>0</v>
      </c>
      <c r="BR53" s="27">
        <f t="shared" si="26"/>
        <v>0</v>
      </c>
      <c r="BS53" s="27">
        <f t="shared" si="26"/>
        <v>0</v>
      </c>
      <c r="BT53" s="27">
        <f t="shared" si="26"/>
        <v>0</v>
      </c>
      <c r="BU53" s="27">
        <f t="shared" si="26"/>
        <v>0</v>
      </c>
      <c r="BV53" s="27">
        <f t="shared" si="26"/>
        <v>0</v>
      </c>
      <c r="BW53" s="27">
        <f t="shared" si="26"/>
        <v>52868</v>
      </c>
      <c r="BX53" s="27">
        <f t="shared" si="26"/>
        <v>19919</v>
      </c>
      <c r="BY53" s="27">
        <f t="shared" si="26"/>
        <v>4205</v>
      </c>
      <c r="BZ53" s="27">
        <f t="shared" si="26"/>
        <v>12076</v>
      </c>
      <c r="CA53" s="27">
        <f t="shared" si="26"/>
        <v>11733</v>
      </c>
      <c r="CB53" s="27">
        <f t="shared" si="26"/>
        <v>4935</v>
      </c>
    </row>
    <row r="54" spans="2:80" x14ac:dyDescent="0.55000000000000004">
      <c r="B54" s="26" t="s">
        <v>67</v>
      </c>
      <c r="C54" s="28">
        <f t="shared" ref="C54:BN54" si="27">C53/47</f>
        <v>543.55319148936167</v>
      </c>
      <c r="D54" s="28">
        <f t="shared" si="27"/>
        <v>202</v>
      </c>
      <c r="E54" s="28">
        <f t="shared" si="27"/>
        <v>42.957446808510639</v>
      </c>
      <c r="F54" s="28">
        <f t="shared" si="27"/>
        <v>122.59574468085107</v>
      </c>
      <c r="G54" s="28">
        <f t="shared" si="27"/>
        <v>123.12765957446808</v>
      </c>
      <c r="H54" s="28">
        <f t="shared" si="27"/>
        <v>52.872340425531917</v>
      </c>
      <c r="I54" s="28">
        <f t="shared" si="27"/>
        <v>581.29787234042556</v>
      </c>
      <c r="J54" s="28">
        <f t="shared" si="27"/>
        <v>221.80851063829786</v>
      </c>
      <c r="K54" s="28">
        <f t="shared" si="27"/>
        <v>46.51063829787234</v>
      </c>
      <c r="L54" s="28">
        <f t="shared" si="27"/>
        <v>134.34042553191489</v>
      </c>
      <c r="M54" s="28">
        <f t="shared" si="27"/>
        <v>126.51063829787235</v>
      </c>
      <c r="N54" s="28">
        <f t="shared" si="27"/>
        <v>52.127659574468083</v>
      </c>
      <c r="O54" s="28">
        <f t="shared" si="27"/>
        <v>0</v>
      </c>
      <c r="P54" s="28">
        <f t="shared" si="27"/>
        <v>0</v>
      </c>
      <c r="Q54" s="28">
        <f t="shared" si="27"/>
        <v>0</v>
      </c>
      <c r="R54" s="28">
        <f t="shared" si="27"/>
        <v>0</v>
      </c>
      <c r="S54" s="28">
        <f t="shared" si="27"/>
        <v>0</v>
      </c>
      <c r="T54" s="28">
        <f t="shared" si="27"/>
        <v>0</v>
      </c>
      <c r="U54" s="28">
        <f t="shared" si="27"/>
        <v>0</v>
      </c>
      <c r="V54" s="28">
        <f t="shared" si="27"/>
        <v>0</v>
      </c>
      <c r="W54" s="28">
        <f t="shared" si="27"/>
        <v>0</v>
      </c>
      <c r="X54" s="28">
        <f t="shared" si="27"/>
        <v>0</v>
      </c>
      <c r="Y54" s="28">
        <f t="shared" si="27"/>
        <v>0</v>
      </c>
      <c r="Z54" s="28">
        <f t="shared" si="27"/>
        <v>0</v>
      </c>
      <c r="AA54" s="28">
        <f t="shared" si="27"/>
        <v>0</v>
      </c>
      <c r="AB54" s="28">
        <f t="shared" si="27"/>
        <v>0</v>
      </c>
      <c r="AC54" s="28">
        <f t="shared" si="27"/>
        <v>0</v>
      </c>
      <c r="AD54" s="28">
        <f t="shared" si="27"/>
        <v>0</v>
      </c>
      <c r="AE54" s="28">
        <f t="shared" si="27"/>
        <v>0</v>
      </c>
      <c r="AF54" s="28">
        <f t="shared" si="27"/>
        <v>0</v>
      </c>
      <c r="AG54" s="28">
        <f t="shared" si="27"/>
        <v>0</v>
      </c>
      <c r="AH54" s="28">
        <f t="shared" si="27"/>
        <v>0</v>
      </c>
      <c r="AI54" s="28">
        <f t="shared" si="27"/>
        <v>0</v>
      </c>
      <c r="AJ54" s="28">
        <f t="shared" si="27"/>
        <v>0</v>
      </c>
      <c r="AK54" s="28">
        <f t="shared" si="27"/>
        <v>0</v>
      </c>
      <c r="AL54" s="28">
        <f t="shared" si="27"/>
        <v>0</v>
      </c>
      <c r="AM54" s="28">
        <f t="shared" si="27"/>
        <v>0</v>
      </c>
      <c r="AN54" s="28">
        <f t="shared" si="27"/>
        <v>0</v>
      </c>
      <c r="AO54" s="28">
        <f t="shared" si="27"/>
        <v>0</v>
      </c>
      <c r="AP54" s="28">
        <f t="shared" si="27"/>
        <v>0</v>
      </c>
      <c r="AQ54" s="28">
        <f t="shared" si="27"/>
        <v>0</v>
      </c>
      <c r="AR54" s="28">
        <f t="shared" si="27"/>
        <v>0</v>
      </c>
      <c r="AS54" s="28">
        <f t="shared" si="27"/>
        <v>0</v>
      </c>
      <c r="AT54" s="28">
        <f t="shared" si="27"/>
        <v>0</v>
      </c>
      <c r="AU54" s="28">
        <f t="shared" si="27"/>
        <v>0</v>
      </c>
      <c r="AV54" s="28">
        <f t="shared" si="27"/>
        <v>0</v>
      </c>
      <c r="AW54" s="28">
        <f t="shared" si="27"/>
        <v>0</v>
      </c>
      <c r="AX54" s="28">
        <f t="shared" si="27"/>
        <v>0</v>
      </c>
      <c r="AY54" s="28">
        <f t="shared" si="27"/>
        <v>0</v>
      </c>
      <c r="AZ54" s="28">
        <f t="shared" si="27"/>
        <v>0</v>
      </c>
      <c r="BA54" s="28">
        <f t="shared" si="27"/>
        <v>0</v>
      </c>
      <c r="BB54" s="28">
        <f t="shared" si="27"/>
        <v>0</v>
      </c>
      <c r="BC54" s="28">
        <f t="shared" si="27"/>
        <v>0</v>
      </c>
      <c r="BD54" s="28">
        <f t="shared" si="27"/>
        <v>0</v>
      </c>
      <c r="BE54" s="28">
        <f t="shared" si="27"/>
        <v>0</v>
      </c>
      <c r="BF54" s="28">
        <f t="shared" si="27"/>
        <v>0</v>
      </c>
      <c r="BG54" s="28">
        <f t="shared" si="27"/>
        <v>0</v>
      </c>
      <c r="BH54" s="28">
        <f t="shared" si="27"/>
        <v>0</v>
      </c>
      <c r="BI54" s="28">
        <f t="shared" si="27"/>
        <v>0</v>
      </c>
      <c r="BJ54" s="28">
        <f t="shared" si="27"/>
        <v>0</v>
      </c>
      <c r="BK54" s="28">
        <f t="shared" si="27"/>
        <v>0</v>
      </c>
      <c r="BL54" s="28">
        <f t="shared" si="27"/>
        <v>0</v>
      </c>
      <c r="BM54" s="28">
        <f t="shared" si="27"/>
        <v>0</v>
      </c>
      <c r="BN54" s="28">
        <f t="shared" si="27"/>
        <v>0</v>
      </c>
      <c r="BO54" s="28">
        <f t="shared" ref="BO54:CB54" si="28">BO53/47</f>
        <v>0</v>
      </c>
      <c r="BP54" s="28">
        <f t="shared" si="28"/>
        <v>0</v>
      </c>
      <c r="BQ54" s="28">
        <f t="shared" si="28"/>
        <v>0</v>
      </c>
      <c r="BR54" s="28">
        <f t="shared" si="28"/>
        <v>0</v>
      </c>
      <c r="BS54" s="28">
        <f t="shared" si="28"/>
        <v>0</v>
      </c>
      <c r="BT54" s="28">
        <f t="shared" si="28"/>
        <v>0</v>
      </c>
      <c r="BU54" s="28">
        <f t="shared" si="28"/>
        <v>0</v>
      </c>
      <c r="BV54" s="28">
        <f t="shared" si="28"/>
        <v>0</v>
      </c>
      <c r="BW54" s="28">
        <f t="shared" si="28"/>
        <v>1124.8510638297873</v>
      </c>
      <c r="BX54" s="28">
        <f t="shared" si="28"/>
        <v>423.80851063829789</v>
      </c>
      <c r="BY54" s="28">
        <f t="shared" si="28"/>
        <v>89.468085106382972</v>
      </c>
      <c r="BZ54" s="28">
        <f t="shared" si="28"/>
        <v>256.93617021276594</v>
      </c>
      <c r="CA54" s="28">
        <f t="shared" si="28"/>
        <v>249.63829787234042</v>
      </c>
      <c r="CB54" s="28">
        <f t="shared" si="28"/>
        <v>105</v>
      </c>
    </row>
    <row r="55" spans="2:80" x14ac:dyDescent="0.55000000000000004">
      <c r="B55" s="26" t="s">
        <v>68</v>
      </c>
      <c r="C55" s="28">
        <f t="shared" ref="C55:BN55" si="29">IFERROR(MEDIAN(C6:C52),"-")</f>
        <v>441</v>
      </c>
      <c r="D55" s="28">
        <f t="shared" si="29"/>
        <v>193</v>
      </c>
      <c r="E55" s="28">
        <f t="shared" si="29"/>
        <v>24</v>
      </c>
      <c r="F55" s="28">
        <f t="shared" si="29"/>
        <v>49</v>
      </c>
      <c r="G55" s="28">
        <f t="shared" si="29"/>
        <v>105</v>
      </c>
      <c r="H55" s="28">
        <f t="shared" si="29"/>
        <v>22</v>
      </c>
      <c r="I55" s="28">
        <f t="shared" si="29"/>
        <v>494</v>
      </c>
      <c r="J55" s="28">
        <f t="shared" si="29"/>
        <v>218</v>
      </c>
      <c r="K55" s="28">
        <f t="shared" si="29"/>
        <v>33</v>
      </c>
      <c r="L55" s="28">
        <f t="shared" si="29"/>
        <v>66</v>
      </c>
      <c r="M55" s="28">
        <f t="shared" si="29"/>
        <v>108</v>
      </c>
      <c r="N55" s="28">
        <f t="shared" si="29"/>
        <v>27</v>
      </c>
      <c r="O55" s="28">
        <f t="shared" si="29"/>
        <v>0</v>
      </c>
      <c r="P55" s="28" t="str">
        <f t="shared" si="29"/>
        <v>-</v>
      </c>
      <c r="Q55" s="28" t="str">
        <f t="shared" si="29"/>
        <v>-</v>
      </c>
      <c r="R55" s="28" t="str">
        <f t="shared" si="29"/>
        <v>-</v>
      </c>
      <c r="S55" s="28" t="str">
        <f t="shared" si="29"/>
        <v>-</v>
      </c>
      <c r="T55" s="28" t="str">
        <f t="shared" si="29"/>
        <v>-</v>
      </c>
      <c r="U55" s="28">
        <f t="shared" si="29"/>
        <v>0</v>
      </c>
      <c r="V55" s="28" t="str">
        <f t="shared" si="29"/>
        <v>-</v>
      </c>
      <c r="W55" s="28" t="str">
        <f t="shared" si="29"/>
        <v>-</v>
      </c>
      <c r="X55" s="28" t="str">
        <f t="shared" si="29"/>
        <v>-</v>
      </c>
      <c r="Y55" s="28" t="str">
        <f t="shared" si="29"/>
        <v>-</v>
      </c>
      <c r="Z55" s="28" t="str">
        <f t="shared" si="29"/>
        <v>-</v>
      </c>
      <c r="AA55" s="28">
        <f t="shared" si="29"/>
        <v>0</v>
      </c>
      <c r="AB55" s="28" t="str">
        <f t="shared" si="29"/>
        <v>-</v>
      </c>
      <c r="AC55" s="28" t="str">
        <f t="shared" si="29"/>
        <v>-</v>
      </c>
      <c r="AD55" s="28" t="str">
        <f t="shared" si="29"/>
        <v>-</v>
      </c>
      <c r="AE55" s="28" t="str">
        <f t="shared" si="29"/>
        <v>-</v>
      </c>
      <c r="AF55" s="28" t="str">
        <f t="shared" si="29"/>
        <v>-</v>
      </c>
      <c r="AG55" s="28">
        <f t="shared" si="29"/>
        <v>0</v>
      </c>
      <c r="AH55" s="28" t="str">
        <f t="shared" si="29"/>
        <v>-</v>
      </c>
      <c r="AI55" s="28" t="str">
        <f t="shared" si="29"/>
        <v>-</v>
      </c>
      <c r="AJ55" s="28" t="str">
        <f t="shared" si="29"/>
        <v>-</v>
      </c>
      <c r="AK55" s="28" t="str">
        <f t="shared" si="29"/>
        <v>-</v>
      </c>
      <c r="AL55" s="28" t="str">
        <f t="shared" si="29"/>
        <v>-</v>
      </c>
      <c r="AM55" s="28">
        <f t="shared" si="29"/>
        <v>0</v>
      </c>
      <c r="AN55" s="28" t="str">
        <f t="shared" si="29"/>
        <v>-</v>
      </c>
      <c r="AO55" s="28" t="str">
        <f t="shared" si="29"/>
        <v>-</v>
      </c>
      <c r="AP55" s="28" t="str">
        <f t="shared" si="29"/>
        <v>-</v>
      </c>
      <c r="AQ55" s="28" t="str">
        <f t="shared" si="29"/>
        <v>-</v>
      </c>
      <c r="AR55" s="28" t="str">
        <f t="shared" si="29"/>
        <v>-</v>
      </c>
      <c r="AS55" s="28">
        <f t="shared" si="29"/>
        <v>0</v>
      </c>
      <c r="AT55" s="28" t="str">
        <f t="shared" si="29"/>
        <v>-</v>
      </c>
      <c r="AU55" s="28" t="str">
        <f t="shared" si="29"/>
        <v>-</v>
      </c>
      <c r="AV55" s="28" t="str">
        <f t="shared" si="29"/>
        <v>-</v>
      </c>
      <c r="AW55" s="28" t="str">
        <f t="shared" si="29"/>
        <v>-</v>
      </c>
      <c r="AX55" s="28" t="str">
        <f t="shared" si="29"/>
        <v>-</v>
      </c>
      <c r="AY55" s="28">
        <f t="shared" si="29"/>
        <v>0</v>
      </c>
      <c r="AZ55" s="28" t="str">
        <f t="shared" si="29"/>
        <v>-</v>
      </c>
      <c r="BA55" s="28" t="str">
        <f t="shared" si="29"/>
        <v>-</v>
      </c>
      <c r="BB55" s="28" t="str">
        <f t="shared" si="29"/>
        <v>-</v>
      </c>
      <c r="BC55" s="28" t="str">
        <f t="shared" si="29"/>
        <v>-</v>
      </c>
      <c r="BD55" s="28" t="str">
        <f t="shared" si="29"/>
        <v>-</v>
      </c>
      <c r="BE55" s="28">
        <f t="shared" si="29"/>
        <v>0</v>
      </c>
      <c r="BF55" s="28" t="str">
        <f t="shared" si="29"/>
        <v>-</v>
      </c>
      <c r="BG55" s="28" t="str">
        <f t="shared" si="29"/>
        <v>-</v>
      </c>
      <c r="BH55" s="28" t="str">
        <f t="shared" si="29"/>
        <v>-</v>
      </c>
      <c r="BI55" s="28" t="str">
        <f t="shared" si="29"/>
        <v>-</v>
      </c>
      <c r="BJ55" s="28" t="str">
        <f t="shared" si="29"/>
        <v>-</v>
      </c>
      <c r="BK55" s="28">
        <f t="shared" si="29"/>
        <v>0</v>
      </c>
      <c r="BL55" s="28" t="str">
        <f t="shared" si="29"/>
        <v>-</v>
      </c>
      <c r="BM55" s="28" t="str">
        <f t="shared" si="29"/>
        <v>-</v>
      </c>
      <c r="BN55" s="28" t="str">
        <f t="shared" si="29"/>
        <v>-</v>
      </c>
      <c r="BO55" s="28" t="str">
        <f t="shared" ref="BO55:CB55" si="30">IFERROR(MEDIAN(BO6:BO52),"-")</f>
        <v>-</v>
      </c>
      <c r="BP55" s="28" t="str">
        <f t="shared" si="30"/>
        <v>-</v>
      </c>
      <c r="BQ55" s="28">
        <f t="shared" si="30"/>
        <v>0</v>
      </c>
      <c r="BR55" s="28" t="str">
        <f t="shared" si="30"/>
        <v>-</v>
      </c>
      <c r="BS55" s="28" t="str">
        <f t="shared" si="30"/>
        <v>-</v>
      </c>
      <c r="BT55" s="28" t="str">
        <f t="shared" si="30"/>
        <v>-</v>
      </c>
      <c r="BU55" s="28" t="str">
        <f t="shared" si="30"/>
        <v>-</v>
      </c>
      <c r="BV55" s="28" t="str">
        <f t="shared" si="30"/>
        <v>-</v>
      </c>
      <c r="BW55" s="28">
        <f t="shared" si="30"/>
        <v>958</v>
      </c>
      <c r="BX55" s="28">
        <f t="shared" si="30"/>
        <v>420</v>
      </c>
      <c r="BY55" s="28">
        <f t="shared" si="30"/>
        <v>52</v>
      </c>
      <c r="BZ55" s="28">
        <f t="shared" si="30"/>
        <v>124</v>
      </c>
      <c r="CA55" s="28">
        <f t="shared" si="30"/>
        <v>217</v>
      </c>
      <c r="CB55" s="28">
        <f t="shared" si="30"/>
        <v>45</v>
      </c>
    </row>
    <row r="56" spans="2:80" x14ac:dyDescent="0.55000000000000004">
      <c r="B56" s="26" t="s">
        <v>69</v>
      </c>
      <c r="C56" s="29">
        <f>MIN(C$6:C$52)</f>
        <v>224</v>
      </c>
      <c r="D56" s="29">
        <f t="shared" ref="D56:BO56" si="31">MIN(D$6:D$52)</f>
        <v>50</v>
      </c>
      <c r="E56" s="29">
        <f t="shared" si="31"/>
        <v>0</v>
      </c>
      <c r="F56" s="29">
        <f t="shared" si="31"/>
        <v>3</v>
      </c>
      <c r="G56" s="29">
        <f t="shared" si="31"/>
        <v>12</v>
      </c>
      <c r="H56" s="29">
        <f t="shared" si="31"/>
        <v>0</v>
      </c>
      <c r="I56" s="29">
        <f t="shared" si="31"/>
        <v>266</v>
      </c>
      <c r="J56" s="29">
        <f t="shared" si="31"/>
        <v>45</v>
      </c>
      <c r="K56" s="29">
        <f t="shared" si="31"/>
        <v>0</v>
      </c>
      <c r="L56" s="29">
        <f t="shared" si="31"/>
        <v>7</v>
      </c>
      <c r="M56" s="29">
        <f t="shared" si="31"/>
        <v>13</v>
      </c>
      <c r="N56" s="29">
        <f t="shared" si="31"/>
        <v>0</v>
      </c>
      <c r="O56" s="29">
        <f t="shared" si="31"/>
        <v>0</v>
      </c>
      <c r="P56" s="29">
        <f t="shared" si="31"/>
        <v>0</v>
      </c>
      <c r="Q56" s="29">
        <f t="shared" si="31"/>
        <v>0</v>
      </c>
      <c r="R56" s="29">
        <f t="shared" si="31"/>
        <v>0</v>
      </c>
      <c r="S56" s="29">
        <f t="shared" si="31"/>
        <v>0</v>
      </c>
      <c r="T56" s="29">
        <f t="shared" si="31"/>
        <v>0</v>
      </c>
      <c r="U56" s="29">
        <f t="shared" si="31"/>
        <v>0</v>
      </c>
      <c r="V56" s="29">
        <f t="shared" si="31"/>
        <v>0</v>
      </c>
      <c r="W56" s="29">
        <f t="shared" si="31"/>
        <v>0</v>
      </c>
      <c r="X56" s="29">
        <f t="shared" si="31"/>
        <v>0</v>
      </c>
      <c r="Y56" s="29">
        <f t="shared" si="31"/>
        <v>0</v>
      </c>
      <c r="Z56" s="29">
        <f t="shared" si="31"/>
        <v>0</v>
      </c>
      <c r="AA56" s="29">
        <f t="shared" si="31"/>
        <v>0</v>
      </c>
      <c r="AB56" s="29">
        <f t="shared" si="31"/>
        <v>0</v>
      </c>
      <c r="AC56" s="29">
        <f t="shared" si="31"/>
        <v>0</v>
      </c>
      <c r="AD56" s="29">
        <f t="shared" si="31"/>
        <v>0</v>
      </c>
      <c r="AE56" s="29">
        <f t="shared" si="31"/>
        <v>0</v>
      </c>
      <c r="AF56" s="29">
        <f t="shared" si="31"/>
        <v>0</v>
      </c>
      <c r="AG56" s="29">
        <f t="shared" si="31"/>
        <v>0</v>
      </c>
      <c r="AH56" s="29">
        <f t="shared" si="31"/>
        <v>0</v>
      </c>
      <c r="AI56" s="29">
        <f t="shared" si="31"/>
        <v>0</v>
      </c>
      <c r="AJ56" s="29">
        <f t="shared" si="31"/>
        <v>0</v>
      </c>
      <c r="AK56" s="29">
        <f t="shared" si="31"/>
        <v>0</v>
      </c>
      <c r="AL56" s="29">
        <f t="shared" si="31"/>
        <v>0</v>
      </c>
      <c r="AM56" s="29">
        <f t="shared" si="31"/>
        <v>0</v>
      </c>
      <c r="AN56" s="29">
        <f t="shared" si="31"/>
        <v>0</v>
      </c>
      <c r="AO56" s="29">
        <f t="shared" si="31"/>
        <v>0</v>
      </c>
      <c r="AP56" s="29">
        <f t="shared" si="31"/>
        <v>0</v>
      </c>
      <c r="AQ56" s="29">
        <f t="shared" si="31"/>
        <v>0</v>
      </c>
      <c r="AR56" s="29">
        <f t="shared" si="31"/>
        <v>0</v>
      </c>
      <c r="AS56" s="29">
        <f t="shared" si="31"/>
        <v>0</v>
      </c>
      <c r="AT56" s="29">
        <f t="shared" si="31"/>
        <v>0</v>
      </c>
      <c r="AU56" s="29">
        <f t="shared" si="31"/>
        <v>0</v>
      </c>
      <c r="AV56" s="29">
        <f t="shared" si="31"/>
        <v>0</v>
      </c>
      <c r="AW56" s="29">
        <f t="shared" si="31"/>
        <v>0</v>
      </c>
      <c r="AX56" s="29">
        <f t="shared" si="31"/>
        <v>0</v>
      </c>
      <c r="AY56" s="29">
        <f t="shared" si="31"/>
        <v>0</v>
      </c>
      <c r="AZ56" s="29">
        <f t="shared" si="31"/>
        <v>0</v>
      </c>
      <c r="BA56" s="29">
        <f t="shared" si="31"/>
        <v>0</v>
      </c>
      <c r="BB56" s="29">
        <f t="shared" si="31"/>
        <v>0</v>
      </c>
      <c r="BC56" s="29">
        <f t="shared" si="31"/>
        <v>0</v>
      </c>
      <c r="BD56" s="29">
        <f t="shared" si="31"/>
        <v>0</v>
      </c>
      <c r="BE56" s="29">
        <f t="shared" si="31"/>
        <v>0</v>
      </c>
      <c r="BF56" s="29">
        <f t="shared" si="31"/>
        <v>0</v>
      </c>
      <c r="BG56" s="29">
        <f t="shared" si="31"/>
        <v>0</v>
      </c>
      <c r="BH56" s="29">
        <f t="shared" si="31"/>
        <v>0</v>
      </c>
      <c r="BI56" s="29">
        <f t="shared" si="31"/>
        <v>0</v>
      </c>
      <c r="BJ56" s="29">
        <f t="shared" si="31"/>
        <v>0</v>
      </c>
      <c r="BK56" s="29">
        <f t="shared" si="31"/>
        <v>0</v>
      </c>
      <c r="BL56" s="29">
        <f t="shared" si="31"/>
        <v>0</v>
      </c>
      <c r="BM56" s="29">
        <f t="shared" si="31"/>
        <v>0</v>
      </c>
      <c r="BN56" s="29">
        <f t="shared" si="31"/>
        <v>0</v>
      </c>
      <c r="BO56" s="29">
        <f t="shared" si="31"/>
        <v>0</v>
      </c>
      <c r="BP56" s="29">
        <f t="shared" ref="BP56:CB56" si="32">MIN(BP$6:BP$52)</f>
        <v>0</v>
      </c>
      <c r="BQ56" s="29">
        <f t="shared" si="32"/>
        <v>0</v>
      </c>
      <c r="BR56" s="29">
        <f t="shared" si="32"/>
        <v>0</v>
      </c>
      <c r="BS56" s="29">
        <f t="shared" si="32"/>
        <v>0</v>
      </c>
      <c r="BT56" s="29">
        <f t="shared" si="32"/>
        <v>0</v>
      </c>
      <c r="BU56" s="29">
        <f t="shared" si="32"/>
        <v>0</v>
      </c>
      <c r="BV56" s="29">
        <f t="shared" si="32"/>
        <v>0</v>
      </c>
      <c r="BW56" s="29">
        <f t="shared" si="32"/>
        <v>490</v>
      </c>
      <c r="BX56" s="29">
        <f t="shared" si="32"/>
        <v>95</v>
      </c>
      <c r="BY56" s="29">
        <f t="shared" si="32"/>
        <v>0</v>
      </c>
      <c r="BZ56" s="29">
        <f t="shared" si="32"/>
        <v>10</v>
      </c>
      <c r="CA56" s="29">
        <f t="shared" si="32"/>
        <v>25</v>
      </c>
      <c r="CB56" s="29">
        <f t="shared" si="32"/>
        <v>0</v>
      </c>
    </row>
    <row r="57" spans="2:80" x14ac:dyDescent="0.55000000000000004">
      <c r="B57" s="26" t="s">
        <v>70</v>
      </c>
      <c r="C57" s="29">
        <f>MAX(C$6:C$52)</f>
        <v>2077</v>
      </c>
      <c r="D57" s="29">
        <f t="shared" ref="D57:BO57" si="33">MAX(D$6:D$52)</f>
        <v>457</v>
      </c>
      <c r="E57" s="29">
        <f t="shared" si="33"/>
        <v>264</v>
      </c>
      <c r="F57" s="29">
        <f t="shared" si="33"/>
        <v>1173</v>
      </c>
      <c r="G57" s="29">
        <f t="shared" si="33"/>
        <v>523</v>
      </c>
      <c r="H57" s="29">
        <f t="shared" si="33"/>
        <v>423</v>
      </c>
      <c r="I57" s="29">
        <f t="shared" si="33"/>
        <v>2286</v>
      </c>
      <c r="J57" s="29">
        <f t="shared" si="33"/>
        <v>531</v>
      </c>
      <c r="K57" s="29">
        <f t="shared" si="33"/>
        <v>279</v>
      </c>
      <c r="L57" s="29">
        <f t="shared" si="33"/>
        <v>1281</v>
      </c>
      <c r="M57" s="29">
        <f t="shared" si="33"/>
        <v>445</v>
      </c>
      <c r="N57" s="29">
        <f t="shared" si="33"/>
        <v>495</v>
      </c>
      <c r="O57" s="29">
        <f t="shared" si="33"/>
        <v>0</v>
      </c>
      <c r="P57" s="29">
        <f t="shared" si="33"/>
        <v>0</v>
      </c>
      <c r="Q57" s="29">
        <f t="shared" si="33"/>
        <v>0</v>
      </c>
      <c r="R57" s="29">
        <f t="shared" si="33"/>
        <v>0</v>
      </c>
      <c r="S57" s="29">
        <f t="shared" si="33"/>
        <v>0</v>
      </c>
      <c r="T57" s="29">
        <f t="shared" si="33"/>
        <v>0</v>
      </c>
      <c r="U57" s="29">
        <f t="shared" si="33"/>
        <v>0</v>
      </c>
      <c r="V57" s="29">
        <f t="shared" si="33"/>
        <v>0</v>
      </c>
      <c r="W57" s="29">
        <f t="shared" si="33"/>
        <v>0</v>
      </c>
      <c r="X57" s="29">
        <f t="shared" si="33"/>
        <v>0</v>
      </c>
      <c r="Y57" s="29">
        <f t="shared" si="33"/>
        <v>0</v>
      </c>
      <c r="Z57" s="29">
        <f t="shared" si="33"/>
        <v>0</v>
      </c>
      <c r="AA57" s="29">
        <f t="shared" si="33"/>
        <v>0</v>
      </c>
      <c r="AB57" s="29">
        <f t="shared" si="33"/>
        <v>0</v>
      </c>
      <c r="AC57" s="29">
        <f t="shared" si="33"/>
        <v>0</v>
      </c>
      <c r="AD57" s="29">
        <f t="shared" si="33"/>
        <v>0</v>
      </c>
      <c r="AE57" s="29">
        <f t="shared" si="33"/>
        <v>0</v>
      </c>
      <c r="AF57" s="29">
        <f t="shared" si="33"/>
        <v>0</v>
      </c>
      <c r="AG57" s="29">
        <f t="shared" si="33"/>
        <v>0</v>
      </c>
      <c r="AH57" s="29">
        <f t="shared" si="33"/>
        <v>0</v>
      </c>
      <c r="AI57" s="29">
        <f t="shared" si="33"/>
        <v>0</v>
      </c>
      <c r="AJ57" s="29">
        <f t="shared" si="33"/>
        <v>0</v>
      </c>
      <c r="AK57" s="29">
        <f t="shared" si="33"/>
        <v>0</v>
      </c>
      <c r="AL57" s="29">
        <f t="shared" si="33"/>
        <v>0</v>
      </c>
      <c r="AM57" s="29">
        <f t="shared" si="33"/>
        <v>0</v>
      </c>
      <c r="AN57" s="29">
        <f t="shared" si="33"/>
        <v>0</v>
      </c>
      <c r="AO57" s="29">
        <f t="shared" si="33"/>
        <v>0</v>
      </c>
      <c r="AP57" s="29">
        <f t="shared" si="33"/>
        <v>0</v>
      </c>
      <c r="AQ57" s="29">
        <f t="shared" si="33"/>
        <v>0</v>
      </c>
      <c r="AR57" s="29">
        <f t="shared" si="33"/>
        <v>0</v>
      </c>
      <c r="AS57" s="29">
        <f t="shared" si="33"/>
        <v>0</v>
      </c>
      <c r="AT57" s="29">
        <f t="shared" si="33"/>
        <v>0</v>
      </c>
      <c r="AU57" s="29">
        <f t="shared" si="33"/>
        <v>0</v>
      </c>
      <c r="AV57" s="29">
        <f t="shared" si="33"/>
        <v>0</v>
      </c>
      <c r="AW57" s="29">
        <f t="shared" si="33"/>
        <v>0</v>
      </c>
      <c r="AX57" s="29">
        <f t="shared" si="33"/>
        <v>0</v>
      </c>
      <c r="AY57" s="29">
        <f t="shared" si="33"/>
        <v>0</v>
      </c>
      <c r="AZ57" s="29">
        <f t="shared" si="33"/>
        <v>0</v>
      </c>
      <c r="BA57" s="29">
        <f t="shared" si="33"/>
        <v>0</v>
      </c>
      <c r="BB57" s="29">
        <f t="shared" si="33"/>
        <v>0</v>
      </c>
      <c r="BC57" s="29">
        <f t="shared" si="33"/>
        <v>0</v>
      </c>
      <c r="BD57" s="29">
        <f t="shared" si="33"/>
        <v>0</v>
      </c>
      <c r="BE57" s="29">
        <f t="shared" si="33"/>
        <v>0</v>
      </c>
      <c r="BF57" s="29">
        <f t="shared" si="33"/>
        <v>0</v>
      </c>
      <c r="BG57" s="29">
        <f t="shared" si="33"/>
        <v>0</v>
      </c>
      <c r="BH57" s="29">
        <f t="shared" si="33"/>
        <v>0</v>
      </c>
      <c r="BI57" s="29">
        <f t="shared" si="33"/>
        <v>0</v>
      </c>
      <c r="BJ57" s="29">
        <f t="shared" si="33"/>
        <v>0</v>
      </c>
      <c r="BK57" s="29">
        <f t="shared" si="33"/>
        <v>0</v>
      </c>
      <c r="BL57" s="29">
        <f t="shared" si="33"/>
        <v>0</v>
      </c>
      <c r="BM57" s="29">
        <f t="shared" si="33"/>
        <v>0</v>
      </c>
      <c r="BN57" s="29">
        <f t="shared" si="33"/>
        <v>0</v>
      </c>
      <c r="BO57" s="29">
        <f t="shared" si="33"/>
        <v>0</v>
      </c>
      <c r="BP57" s="29">
        <f t="shared" ref="BP57:CB57" si="34">MAX(BP$6:BP$52)</f>
        <v>0</v>
      </c>
      <c r="BQ57" s="29">
        <f t="shared" si="34"/>
        <v>0</v>
      </c>
      <c r="BR57" s="29">
        <f t="shared" si="34"/>
        <v>0</v>
      </c>
      <c r="BS57" s="29">
        <f t="shared" si="34"/>
        <v>0</v>
      </c>
      <c r="BT57" s="29">
        <f t="shared" si="34"/>
        <v>0</v>
      </c>
      <c r="BU57" s="29">
        <f t="shared" si="34"/>
        <v>0</v>
      </c>
      <c r="BV57" s="29">
        <f t="shared" si="34"/>
        <v>0</v>
      </c>
      <c r="BW57" s="29">
        <f t="shared" si="34"/>
        <v>4363</v>
      </c>
      <c r="BX57" s="29">
        <f t="shared" si="34"/>
        <v>908</v>
      </c>
      <c r="BY57" s="29">
        <f t="shared" si="34"/>
        <v>543</v>
      </c>
      <c r="BZ57" s="29">
        <f t="shared" si="34"/>
        <v>2454</v>
      </c>
      <c r="CA57" s="29">
        <f t="shared" si="34"/>
        <v>968</v>
      </c>
      <c r="CB57" s="29">
        <f t="shared" si="34"/>
        <v>918</v>
      </c>
    </row>
  </sheetData>
  <mergeCells count="14">
    <mergeCell ref="BQ2:BV2"/>
    <mergeCell ref="BW2:CB2"/>
    <mergeCell ref="AG2:AL2"/>
    <mergeCell ref="AM2:AR2"/>
    <mergeCell ref="AS2:AX2"/>
    <mergeCell ref="AY2:BD2"/>
    <mergeCell ref="BE2:BJ2"/>
    <mergeCell ref="BK2:BP2"/>
    <mergeCell ref="AA2:AF2"/>
    <mergeCell ref="B2:B4"/>
    <mergeCell ref="C2:H2"/>
    <mergeCell ref="I2:N2"/>
    <mergeCell ref="O2:T2"/>
    <mergeCell ref="U2:Z2"/>
  </mergeCells>
  <phoneticPr fontId="21"/>
  <pageMargins left="0.39370078740157483" right="0.27559055118110237" top="0.86614173228346458" bottom="0.43307086614173229" header="0.43307086614173229" footer="0.19685039370078741"/>
  <pageSetup paperSize="8" scale="79" fitToWidth="0" orientation="landscape" r:id="rId1"/>
  <headerFooter>
    <oddHeader>&amp;C&amp;16&amp;A 月別集計表&amp;R&amp;D &amp;T &amp;F</oddHeader>
    <oddFooter>&amp;C&amp;16&amp;P/&amp;N</oddFooter>
  </headerFooter>
  <colBreaks count="2" manualBreakCount="2">
    <brk id="32" max="50" man="1"/>
    <brk id="62" max="50" man="1"/>
  </colBreaks>
  <drawing r:id="rId2"/>
  <legacyDrawing r:id="rId3"/>
  <controls>
    <mc:AlternateContent xmlns:mc="http://schemas.openxmlformats.org/markup-compatibility/2006">
      <mc:Choice Requires="x14">
        <control shapeId="21507" r:id="rId4" name="Control 3">
          <controlPr defaultSize="0" r:id="rId5">
            <anchor moveWithCells="1">
              <from>
                <xdr:col>1</xdr:col>
                <xdr:colOff>647700</xdr:colOff>
                <xdr:row>1</xdr:row>
                <xdr:rowOff>209550</xdr:rowOff>
              </from>
              <to>
                <xdr:col>3</xdr:col>
                <xdr:colOff>127000</xdr:colOff>
                <xdr:row>2</xdr:row>
                <xdr:rowOff>184150</xdr:rowOff>
              </to>
            </anchor>
          </controlPr>
        </control>
      </mc:Choice>
      <mc:Fallback>
        <control shapeId="21507" r:id="rId4" name="Control 3"/>
      </mc:Fallback>
    </mc:AlternateContent>
    <mc:AlternateContent xmlns:mc="http://schemas.openxmlformats.org/markup-compatibility/2006">
      <mc:Choice Requires="x14">
        <control shapeId="21506" r:id="rId6" name="Control 2">
          <controlPr defaultSize="0" r:id="rId7">
            <anchor moveWithCells="1">
              <from>
                <xdr:col>1</xdr:col>
                <xdr:colOff>0</xdr:colOff>
                <xdr:row>1</xdr:row>
                <xdr:rowOff>209550</xdr:rowOff>
              </from>
              <to>
                <xdr:col>2</xdr:col>
                <xdr:colOff>50800</xdr:colOff>
                <xdr:row>2</xdr:row>
                <xdr:rowOff>184150</xdr:rowOff>
              </to>
            </anchor>
          </controlPr>
        </control>
      </mc:Choice>
      <mc:Fallback>
        <control shapeId="21506" r:id="rId6" name="Control 2"/>
      </mc:Fallback>
    </mc:AlternateContent>
    <mc:AlternateContent xmlns:mc="http://schemas.openxmlformats.org/markup-compatibility/2006">
      <mc:Choice Requires="x14">
        <control shapeId="21505" r:id="rId8" name="Control 1">
          <controlPr defaultSize="0" r:id="rId7">
            <anchor moveWithCells="1">
              <from>
                <xdr:col>1</xdr:col>
                <xdr:colOff>0</xdr:colOff>
                <xdr:row>1</xdr:row>
                <xdr:rowOff>209550</xdr:rowOff>
              </from>
              <to>
                <xdr:col>2</xdr:col>
                <xdr:colOff>50800</xdr:colOff>
                <xdr:row>2</xdr:row>
                <xdr:rowOff>184150</xdr:rowOff>
              </to>
            </anchor>
          </controlPr>
        </control>
      </mc:Choice>
      <mc:Fallback>
        <control shapeId="21505" r:id="rId8" name="Control 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21A09-612D-4B70-8593-07EEE13AFBF1}">
  <sheetPr codeName="Sheet9">
    <pageSetUpPr fitToPage="1"/>
  </sheetPr>
  <dimension ref="A1:M53"/>
  <sheetViews>
    <sheetView showGridLines="0" tabSelected="1" view="pageBreakPreview" zoomScale="112" zoomScaleNormal="100" zoomScaleSheetLayoutView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E51" sqref="E51"/>
    </sheetView>
  </sheetViews>
  <sheetFormatPr defaultColWidth="9" defaultRowHeight="18" x14ac:dyDescent="0.55000000000000004"/>
  <cols>
    <col min="1" max="1" width="11.33203125" style="31" customWidth="1"/>
    <col min="2" max="13" width="9.08203125" style="31" customWidth="1"/>
    <col min="14" max="16384" width="9" style="31"/>
  </cols>
  <sheetData>
    <row r="1" spans="1:13" ht="22.5" x14ac:dyDescent="0.55000000000000004">
      <c r="A1" s="45" t="s">
        <v>71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3" ht="18.75" customHeight="1" thickBot="1" x14ac:dyDescent="0.6">
      <c r="A2" s="47"/>
      <c r="B2" s="43" t="s">
        <v>0</v>
      </c>
      <c r="C2" s="43" t="s">
        <v>122</v>
      </c>
      <c r="D2" s="43" t="s">
        <v>123</v>
      </c>
      <c r="E2" s="43" t="s">
        <v>124</v>
      </c>
      <c r="F2" s="43" t="s">
        <v>125</v>
      </c>
      <c r="G2" s="43" t="s">
        <v>126</v>
      </c>
      <c r="H2" s="43" t="s">
        <v>127</v>
      </c>
      <c r="I2" s="43" t="s">
        <v>128</v>
      </c>
      <c r="J2" s="43" t="s">
        <v>129</v>
      </c>
      <c r="K2" s="44" t="s">
        <v>130</v>
      </c>
      <c r="L2" s="44" t="s">
        <v>131</v>
      </c>
      <c r="M2" s="44" t="s">
        <v>132</v>
      </c>
    </row>
    <row r="3" spans="1:13" x14ac:dyDescent="0.55000000000000004">
      <c r="A3" s="54" t="s">
        <v>72</v>
      </c>
      <c r="B3" s="32">
        <v>480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42"/>
    </row>
    <row r="4" spans="1:13" x14ac:dyDescent="0.55000000000000004">
      <c r="A4" s="55" t="s">
        <v>73</v>
      </c>
      <c r="B4" s="33">
        <v>275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41"/>
    </row>
    <row r="5" spans="1:13" x14ac:dyDescent="0.55000000000000004">
      <c r="A5" s="55" t="s">
        <v>74</v>
      </c>
      <c r="B5" s="33">
        <v>258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41"/>
    </row>
    <row r="6" spans="1:13" x14ac:dyDescent="0.55000000000000004">
      <c r="A6" s="55" t="s">
        <v>75</v>
      </c>
      <c r="B6" s="33">
        <v>291</v>
      </c>
      <c r="C6" s="33"/>
      <c r="D6" s="33"/>
      <c r="E6" s="33"/>
      <c r="F6" s="33"/>
      <c r="G6" s="33"/>
      <c r="H6" s="33"/>
      <c r="I6" s="33"/>
      <c r="J6" s="33"/>
      <c r="K6" s="33"/>
      <c r="L6" s="33"/>
      <c r="M6" s="41"/>
    </row>
    <row r="7" spans="1:13" x14ac:dyDescent="0.55000000000000004">
      <c r="A7" s="55" t="s">
        <v>76</v>
      </c>
      <c r="B7" s="33">
        <v>173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41"/>
    </row>
    <row r="8" spans="1:13" x14ac:dyDescent="0.55000000000000004">
      <c r="A8" s="55" t="s">
        <v>77</v>
      </c>
      <c r="B8" s="33">
        <v>166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41"/>
    </row>
    <row r="9" spans="1:13" x14ac:dyDescent="0.55000000000000004">
      <c r="A9" s="55" t="s">
        <v>78</v>
      </c>
      <c r="B9" s="33">
        <v>272</v>
      </c>
      <c r="C9" s="33"/>
      <c r="D9" s="33"/>
      <c r="E9" s="33"/>
      <c r="F9" s="33"/>
      <c r="G9" s="33"/>
      <c r="H9" s="33"/>
      <c r="I9" s="33"/>
      <c r="J9" s="33"/>
      <c r="K9" s="33"/>
      <c r="L9" s="33"/>
      <c r="M9" s="41"/>
    </row>
    <row r="10" spans="1:13" x14ac:dyDescent="0.55000000000000004">
      <c r="A10" s="55" t="s">
        <v>79</v>
      </c>
      <c r="B10" s="33">
        <v>776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41"/>
    </row>
    <row r="11" spans="1:13" x14ac:dyDescent="0.55000000000000004">
      <c r="A11" s="55" t="s">
        <v>80</v>
      </c>
      <c r="B11" s="33">
        <v>531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41"/>
    </row>
    <row r="12" spans="1:13" x14ac:dyDescent="0.55000000000000004">
      <c r="A12" s="55" t="s">
        <v>81</v>
      </c>
      <c r="B12" s="33">
        <v>367</v>
      </c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41"/>
    </row>
    <row r="13" spans="1:13" x14ac:dyDescent="0.55000000000000004">
      <c r="A13" s="55" t="s">
        <v>82</v>
      </c>
      <c r="B13" s="33">
        <v>689</v>
      </c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41"/>
    </row>
    <row r="14" spans="1:13" x14ac:dyDescent="0.55000000000000004">
      <c r="A14" s="55" t="s">
        <v>83</v>
      </c>
      <c r="B14" s="33">
        <v>215</v>
      </c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41"/>
    </row>
    <row r="15" spans="1:13" x14ac:dyDescent="0.55000000000000004">
      <c r="A15" s="55" t="s">
        <v>84</v>
      </c>
      <c r="B15" s="33">
        <v>408</v>
      </c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41"/>
    </row>
    <row r="16" spans="1:13" x14ac:dyDescent="0.55000000000000004">
      <c r="A16" s="55" t="s">
        <v>85</v>
      </c>
      <c r="B16" s="33">
        <v>513</v>
      </c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41"/>
    </row>
    <row r="17" spans="1:13" x14ac:dyDescent="0.55000000000000004">
      <c r="A17" s="55" t="s">
        <v>86</v>
      </c>
      <c r="B17" s="33">
        <v>254</v>
      </c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41"/>
    </row>
    <row r="18" spans="1:13" x14ac:dyDescent="0.55000000000000004">
      <c r="A18" s="55" t="s">
        <v>87</v>
      </c>
      <c r="B18" s="33">
        <v>270</v>
      </c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41"/>
    </row>
    <row r="19" spans="1:13" x14ac:dyDescent="0.55000000000000004">
      <c r="A19" s="55" t="s">
        <v>88</v>
      </c>
      <c r="B19" s="33">
        <v>367</v>
      </c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41"/>
    </row>
    <row r="20" spans="1:13" x14ac:dyDescent="0.55000000000000004">
      <c r="A20" s="55" t="s">
        <v>89</v>
      </c>
      <c r="B20" s="33">
        <v>265</v>
      </c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41"/>
    </row>
    <row r="21" spans="1:13" x14ac:dyDescent="0.55000000000000004">
      <c r="A21" s="55" t="s">
        <v>90</v>
      </c>
      <c r="B21" s="33">
        <v>442</v>
      </c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41"/>
    </row>
    <row r="22" spans="1:13" x14ac:dyDescent="0.55000000000000004">
      <c r="A22" s="55" t="s">
        <v>91</v>
      </c>
      <c r="B22" s="33">
        <v>280</v>
      </c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41"/>
    </row>
    <row r="23" spans="1:13" x14ac:dyDescent="0.55000000000000004">
      <c r="A23" s="55" t="s">
        <v>92</v>
      </c>
      <c r="B23" s="33">
        <v>281</v>
      </c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41"/>
    </row>
    <row r="24" spans="1:13" x14ac:dyDescent="0.55000000000000004">
      <c r="A24" s="55" t="s">
        <v>93</v>
      </c>
      <c r="B24" s="33">
        <v>340</v>
      </c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41"/>
    </row>
    <row r="25" spans="1:13" x14ac:dyDescent="0.55000000000000004">
      <c r="A25" s="55" t="s">
        <v>94</v>
      </c>
      <c r="B25" s="33">
        <v>359</v>
      </c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41"/>
    </row>
    <row r="26" spans="1:13" x14ac:dyDescent="0.55000000000000004">
      <c r="A26" s="55" t="s">
        <v>95</v>
      </c>
      <c r="B26" s="33">
        <v>227</v>
      </c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41"/>
    </row>
    <row r="27" spans="1:13" x14ac:dyDescent="0.55000000000000004">
      <c r="A27" s="55" t="s">
        <v>96</v>
      </c>
      <c r="B27" s="33">
        <v>246</v>
      </c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41"/>
    </row>
    <row r="28" spans="1:13" x14ac:dyDescent="0.55000000000000004">
      <c r="A28" s="55" t="s">
        <v>97</v>
      </c>
      <c r="B28" s="33">
        <v>258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41"/>
    </row>
    <row r="29" spans="1:13" x14ac:dyDescent="0.55000000000000004">
      <c r="A29" s="55" t="s">
        <v>98</v>
      </c>
      <c r="B29" s="33">
        <v>413</v>
      </c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41"/>
    </row>
    <row r="30" spans="1:13" x14ac:dyDescent="0.55000000000000004">
      <c r="A30" s="55" t="s">
        <v>99</v>
      </c>
      <c r="B30" s="33">
        <v>231</v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41"/>
    </row>
    <row r="31" spans="1:13" x14ac:dyDescent="0.55000000000000004">
      <c r="A31" s="55" t="s">
        <v>100</v>
      </c>
      <c r="B31" s="33">
        <v>314</v>
      </c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41"/>
    </row>
    <row r="32" spans="1:13" x14ac:dyDescent="0.55000000000000004">
      <c r="A32" s="55" t="s">
        <v>101</v>
      </c>
      <c r="B32" s="33">
        <v>249</v>
      </c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41"/>
    </row>
    <row r="33" spans="1:13" x14ac:dyDescent="0.55000000000000004">
      <c r="A33" s="55" t="s">
        <v>102</v>
      </c>
      <c r="B33" s="33">
        <v>234</v>
      </c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41"/>
    </row>
    <row r="34" spans="1:13" x14ac:dyDescent="0.55000000000000004">
      <c r="A34" s="55" t="s">
        <v>103</v>
      </c>
      <c r="B34" s="33">
        <v>443</v>
      </c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41"/>
    </row>
    <row r="35" spans="1:13" x14ac:dyDescent="0.55000000000000004">
      <c r="A35" s="55" t="s">
        <v>104</v>
      </c>
      <c r="B35" s="33">
        <v>853</v>
      </c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41"/>
    </row>
    <row r="36" spans="1:13" x14ac:dyDescent="0.55000000000000004">
      <c r="A36" s="55" t="s">
        <v>105</v>
      </c>
      <c r="B36" s="33">
        <v>317</v>
      </c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41"/>
    </row>
    <row r="37" spans="1:13" x14ac:dyDescent="0.55000000000000004">
      <c r="A37" s="55" t="s">
        <v>106</v>
      </c>
      <c r="B37" s="33">
        <v>294</v>
      </c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41"/>
    </row>
    <row r="38" spans="1:13" x14ac:dyDescent="0.55000000000000004">
      <c r="A38" s="55" t="s">
        <v>107</v>
      </c>
      <c r="B38" s="33">
        <v>206</v>
      </c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41"/>
    </row>
    <row r="39" spans="1:13" x14ac:dyDescent="0.55000000000000004">
      <c r="A39" s="55" t="s">
        <v>108</v>
      </c>
      <c r="B39" s="33">
        <v>321</v>
      </c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41"/>
    </row>
    <row r="40" spans="1:13" x14ac:dyDescent="0.55000000000000004">
      <c r="A40" s="55" t="s">
        <v>109</v>
      </c>
      <c r="B40" s="33">
        <v>246</v>
      </c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41"/>
    </row>
    <row r="41" spans="1:13" x14ac:dyDescent="0.55000000000000004">
      <c r="A41" s="55" t="s">
        <v>110</v>
      </c>
      <c r="B41" s="33">
        <v>197</v>
      </c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41"/>
    </row>
    <row r="42" spans="1:13" x14ac:dyDescent="0.55000000000000004">
      <c r="A42" s="55" t="s">
        <v>111</v>
      </c>
      <c r="B42" s="33">
        <v>903</v>
      </c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41"/>
    </row>
    <row r="43" spans="1:13" x14ac:dyDescent="0.55000000000000004">
      <c r="A43" s="55" t="s">
        <v>112</v>
      </c>
      <c r="B43" s="33">
        <v>418</v>
      </c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41"/>
    </row>
    <row r="44" spans="1:13" x14ac:dyDescent="0.55000000000000004">
      <c r="A44" s="55" t="s">
        <v>113</v>
      </c>
      <c r="B44" s="33">
        <v>357</v>
      </c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41"/>
    </row>
    <row r="45" spans="1:13" x14ac:dyDescent="0.55000000000000004">
      <c r="A45" s="55" t="s">
        <v>114</v>
      </c>
      <c r="B45" s="33">
        <v>360</v>
      </c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41"/>
    </row>
    <row r="46" spans="1:13" x14ac:dyDescent="0.55000000000000004">
      <c r="A46" s="55" t="s">
        <v>115</v>
      </c>
      <c r="B46" s="33">
        <v>334</v>
      </c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41"/>
    </row>
    <row r="47" spans="1:13" x14ac:dyDescent="0.55000000000000004">
      <c r="A47" s="55" t="s">
        <v>116</v>
      </c>
      <c r="B47" s="33">
        <v>347</v>
      </c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41"/>
    </row>
    <row r="48" spans="1:13" x14ac:dyDescent="0.55000000000000004">
      <c r="A48" s="55" t="s">
        <v>117</v>
      </c>
      <c r="B48" s="33">
        <v>397</v>
      </c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41"/>
    </row>
    <row r="49" spans="1:13" ht="18.5" thickBot="1" x14ac:dyDescent="0.6">
      <c r="A49" s="56" t="s">
        <v>118</v>
      </c>
      <c r="B49" s="35">
        <v>270</v>
      </c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49"/>
    </row>
    <row r="50" spans="1:13" x14ac:dyDescent="0.55000000000000004">
      <c r="A50" s="38" t="s">
        <v>66</v>
      </c>
      <c r="B50" s="36">
        <f t="shared" ref="B50:M50" si="0">SUM(B3:B49)</f>
        <v>16707</v>
      </c>
      <c r="C50" s="36">
        <f t="shared" si="0"/>
        <v>0</v>
      </c>
      <c r="D50" s="36">
        <f t="shared" si="0"/>
        <v>0</v>
      </c>
      <c r="E50" s="36">
        <f t="shared" si="0"/>
        <v>0</v>
      </c>
      <c r="F50" s="36">
        <f t="shared" si="0"/>
        <v>0</v>
      </c>
      <c r="G50" s="36">
        <f t="shared" si="0"/>
        <v>0</v>
      </c>
      <c r="H50" s="36">
        <f t="shared" si="0"/>
        <v>0</v>
      </c>
      <c r="I50" s="36">
        <f t="shared" si="0"/>
        <v>0</v>
      </c>
      <c r="J50" s="36">
        <f t="shared" si="0"/>
        <v>0</v>
      </c>
      <c r="K50" s="36">
        <f t="shared" si="0"/>
        <v>0</v>
      </c>
      <c r="L50" s="36">
        <f t="shared" si="0"/>
        <v>0</v>
      </c>
      <c r="M50" s="36">
        <f t="shared" si="0"/>
        <v>0</v>
      </c>
    </row>
    <row r="52" spans="1:13" ht="22.5" x14ac:dyDescent="0.55000000000000004">
      <c r="A52" s="45" t="s">
        <v>133</v>
      </c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</row>
    <row r="53" spans="1:13" ht="22.5" x14ac:dyDescent="0.55000000000000004">
      <c r="C53" s="45" t="s">
        <v>143</v>
      </c>
    </row>
  </sheetData>
  <phoneticPr fontId="21"/>
  <pageMargins left="0.39370078740157483" right="0.27559055118110237" top="0.86614173228346458" bottom="0.43307086614173229" header="0.43307086614173229" footer="0.19685039370078741"/>
  <pageSetup paperSize="9" scale="67" orientation="portrait" r:id="rId1"/>
  <headerFooter differentFirst="1">
    <oddHeader>&amp;C令和７年度よろず支援拠点相談等実績</oddHeader>
    <oddFooter>&amp;C&amp;16&amp;P/&amp;N</oddFooter>
    <firstHeader>&amp;C&amp;20令和７年度よろず支援拠点相談等実績</firstHeader>
  </headerFooter>
  <drawing r:id="rId2"/>
  <legacyDrawing r:id="rId3"/>
  <controls>
    <mc:AlternateContent xmlns:mc="http://schemas.openxmlformats.org/markup-compatibility/2006">
      <mc:Choice Requires="x14">
        <control shapeId="34819" r:id="rId4" name="Control 3">
          <controlPr defaultSize="0" r:id="rId5">
            <anchor moveWithCells="1">
              <from>
                <xdr:col>2</xdr:col>
                <xdr:colOff>0</xdr:colOff>
                <xdr:row>1</xdr:row>
                <xdr:rowOff>190500</xdr:rowOff>
              </from>
              <to>
                <xdr:col>3</xdr:col>
                <xdr:colOff>330200</xdr:colOff>
                <xdr:row>2</xdr:row>
                <xdr:rowOff>203200</xdr:rowOff>
              </to>
            </anchor>
          </controlPr>
        </control>
      </mc:Choice>
      <mc:Fallback>
        <control shapeId="34819" r:id="rId4" name="Control 3"/>
      </mc:Fallback>
    </mc:AlternateContent>
    <mc:AlternateContent xmlns:mc="http://schemas.openxmlformats.org/markup-compatibility/2006">
      <mc:Choice Requires="x14">
        <control shapeId="34818" r:id="rId6" name="Control 2">
          <controlPr defaultSize="0" r:id="rId5">
            <anchor moveWithCells="1">
              <from>
                <xdr:col>2</xdr:col>
                <xdr:colOff>0</xdr:colOff>
                <xdr:row>1</xdr:row>
                <xdr:rowOff>190500</xdr:rowOff>
              </from>
              <to>
                <xdr:col>3</xdr:col>
                <xdr:colOff>330200</xdr:colOff>
                <xdr:row>2</xdr:row>
                <xdr:rowOff>203200</xdr:rowOff>
              </to>
            </anchor>
          </controlPr>
        </control>
      </mc:Choice>
      <mc:Fallback>
        <control shapeId="34818" r:id="rId6" name="Control 2"/>
      </mc:Fallback>
    </mc:AlternateContent>
    <mc:AlternateContent xmlns:mc="http://schemas.openxmlformats.org/markup-compatibility/2006">
      <mc:Choice Requires="x14">
        <control shapeId="34817" r:id="rId7" name="Control 1">
          <controlPr defaultSize="0" r:id="rId5">
            <anchor moveWithCells="1">
              <from>
                <xdr:col>2</xdr:col>
                <xdr:colOff>0</xdr:colOff>
                <xdr:row>1</xdr:row>
                <xdr:rowOff>190500</xdr:rowOff>
              </from>
              <to>
                <xdr:col>3</xdr:col>
                <xdr:colOff>330200</xdr:colOff>
                <xdr:row>2</xdr:row>
                <xdr:rowOff>203200</xdr:rowOff>
              </to>
            </anchor>
          </controlPr>
        </control>
      </mc:Choice>
      <mc:Fallback>
        <control shapeId="34817" r:id="rId7" name="Control 1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E9881-BED6-4B6D-B2CF-B83D461E5C97}">
  <sheetPr codeName="Sheet14">
    <pageSetUpPr fitToPage="1"/>
  </sheetPr>
  <dimension ref="A1:N54"/>
  <sheetViews>
    <sheetView showGridLines="0" view="pageBreakPreview" zoomScale="112" zoomScaleNormal="100" zoomScaleSheetLayoutView="100" workbookViewId="0">
      <selection activeCell="C53" sqref="C53"/>
    </sheetView>
  </sheetViews>
  <sheetFormatPr defaultRowHeight="18" x14ac:dyDescent="0.55000000000000004"/>
  <cols>
    <col min="1" max="1" width="11.33203125" bestFit="1" customWidth="1"/>
    <col min="2" max="14" width="9.08203125" customWidth="1"/>
  </cols>
  <sheetData>
    <row r="1" spans="1:14" ht="22.5" x14ac:dyDescent="0.55000000000000004">
      <c r="A1" s="45" t="s">
        <v>119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4" ht="18.5" thickBot="1" x14ac:dyDescent="0.6">
      <c r="A2" s="39"/>
      <c r="B2" s="40" t="s">
        <v>0</v>
      </c>
      <c r="C2" s="40" t="s">
        <v>1</v>
      </c>
      <c r="D2" s="40" t="s">
        <v>2</v>
      </c>
      <c r="E2" s="40" t="s">
        <v>3</v>
      </c>
      <c r="F2" s="40" t="s">
        <v>4</v>
      </c>
      <c r="G2" s="40" t="s">
        <v>5</v>
      </c>
      <c r="H2" s="40" t="s">
        <v>6</v>
      </c>
      <c r="I2" s="40" t="s">
        <v>7</v>
      </c>
      <c r="J2" s="40" t="s">
        <v>8</v>
      </c>
      <c r="K2" s="40" t="s">
        <v>9</v>
      </c>
      <c r="L2" s="40" t="s">
        <v>10</v>
      </c>
      <c r="M2" s="40" t="s">
        <v>11</v>
      </c>
      <c r="N2" s="48" t="s">
        <v>12</v>
      </c>
    </row>
    <row r="3" spans="1:14" x14ac:dyDescent="0.55000000000000004">
      <c r="A3" s="57" t="s">
        <v>72</v>
      </c>
      <c r="B3" s="34">
        <v>741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>
        <f>SUM(B3:M3)</f>
        <v>741</v>
      </c>
    </row>
    <row r="4" spans="1:14" x14ac:dyDescent="0.55000000000000004">
      <c r="A4" s="58" t="s">
        <v>73</v>
      </c>
      <c r="B4" s="33">
        <v>472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>
        <f t="shared" ref="N4:N50" si="0">SUM(B4:M4)</f>
        <v>472</v>
      </c>
    </row>
    <row r="5" spans="1:14" x14ac:dyDescent="0.55000000000000004">
      <c r="A5" s="58" t="s">
        <v>74</v>
      </c>
      <c r="B5" s="33">
        <v>425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>
        <f t="shared" si="0"/>
        <v>425</v>
      </c>
    </row>
    <row r="6" spans="1:14" x14ac:dyDescent="0.55000000000000004">
      <c r="A6" s="58" t="s">
        <v>75</v>
      </c>
      <c r="B6" s="33">
        <v>422</v>
      </c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>
        <f t="shared" si="0"/>
        <v>422</v>
      </c>
    </row>
    <row r="7" spans="1:14" x14ac:dyDescent="0.55000000000000004">
      <c r="A7" s="58" t="s">
        <v>76</v>
      </c>
      <c r="B7" s="33">
        <v>255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>
        <f t="shared" si="0"/>
        <v>255</v>
      </c>
    </row>
    <row r="8" spans="1:14" x14ac:dyDescent="0.55000000000000004">
      <c r="A8" s="58" t="s">
        <v>77</v>
      </c>
      <c r="B8" s="33">
        <v>296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>
        <f t="shared" si="0"/>
        <v>296</v>
      </c>
    </row>
    <row r="9" spans="1:14" x14ac:dyDescent="0.55000000000000004">
      <c r="A9" s="58" t="s">
        <v>78</v>
      </c>
      <c r="B9" s="33">
        <v>516</v>
      </c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>
        <f t="shared" si="0"/>
        <v>516</v>
      </c>
    </row>
    <row r="10" spans="1:14" x14ac:dyDescent="0.55000000000000004">
      <c r="A10" s="58" t="s">
        <v>79</v>
      </c>
      <c r="B10" s="33">
        <v>1348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>
        <f t="shared" si="0"/>
        <v>1348</v>
      </c>
    </row>
    <row r="11" spans="1:14" x14ac:dyDescent="0.55000000000000004">
      <c r="A11" s="58" t="s">
        <v>80</v>
      </c>
      <c r="B11" s="33">
        <v>849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>
        <f t="shared" si="0"/>
        <v>849</v>
      </c>
    </row>
    <row r="12" spans="1:14" x14ac:dyDescent="0.55000000000000004">
      <c r="A12" s="58" t="s">
        <v>81</v>
      </c>
      <c r="B12" s="33">
        <v>565</v>
      </c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>
        <f t="shared" si="0"/>
        <v>565</v>
      </c>
    </row>
    <row r="13" spans="1:14" x14ac:dyDescent="0.55000000000000004">
      <c r="A13" s="58" t="s">
        <v>82</v>
      </c>
      <c r="B13" s="33">
        <v>1255</v>
      </c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>
        <f t="shared" si="0"/>
        <v>1255</v>
      </c>
    </row>
    <row r="14" spans="1:14" x14ac:dyDescent="0.55000000000000004">
      <c r="A14" s="58" t="s">
        <v>83</v>
      </c>
      <c r="B14" s="33">
        <v>290</v>
      </c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>
        <f t="shared" si="0"/>
        <v>290</v>
      </c>
    </row>
    <row r="15" spans="1:14" x14ac:dyDescent="0.55000000000000004">
      <c r="A15" s="58" t="s">
        <v>84</v>
      </c>
      <c r="B15" s="33">
        <v>513</v>
      </c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>
        <f t="shared" si="0"/>
        <v>513</v>
      </c>
    </row>
    <row r="16" spans="1:14" x14ac:dyDescent="0.55000000000000004">
      <c r="A16" s="58" t="s">
        <v>85</v>
      </c>
      <c r="B16" s="33">
        <v>689</v>
      </c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>
        <f t="shared" si="0"/>
        <v>689</v>
      </c>
    </row>
    <row r="17" spans="1:14" x14ac:dyDescent="0.55000000000000004">
      <c r="A17" s="58" t="s">
        <v>86</v>
      </c>
      <c r="B17" s="33">
        <v>364</v>
      </c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>
        <f t="shared" si="0"/>
        <v>364</v>
      </c>
    </row>
    <row r="18" spans="1:14" x14ac:dyDescent="0.55000000000000004">
      <c r="A18" s="58" t="s">
        <v>87</v>
      </c>
      <c r="B18" s="33">
        <v>448</v>
      </c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>
        <f t="shared" si="0"/>
        <v>448</v>
      </c>
    </row>
    <row r="19" spans="1:14" x14ac:dyDescent="0.55000000000000004">
      <c r="A19" s="58" t="s">
        <v>88</v>
      </c>
      <c r="B19" s="33">
        <v>667</v>
      </c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>
        <f t="shared" si="0"/>
        <v>667</v>
      </c>
    </row>
    <row r="20" spans="1:14" x14ac:dyDescent="0.55000000000000004">
      <c r="A20" s="58" t="s">
        <v>89</v>
      </c>
      <c r="B20" s="33">
        <v>311</v>
      </c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>
        <f t="shared" si="0"/>
        <v>311</v>
      </c>
    </row>
    <row r="21" spans="1:14" x14ac:dyDescent="0.55000000000000004">
      <c r="A21" s="58" t="s">
        <v>90</v>
      </c>
      <c r="B21" s="33">
        <v>652</v>
      </c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>
        <f t="shared" si="0"/>
        <v>652</v>
      </c>
    </row>
    <row r="22" spans="1:14" x14ac:dyDescent="0.55000000000000004">
      <c r="A22" s="58" t="s">
        <v>91</v>
      </c>
      <c r="B22" s="33">
        <v>424</v>
      </c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>
        <f t="shared" si="0"/>
        <v>424</v>
      </c>
    </row>
    <row r="23" spans="1:14" x14ac:dyDescent="0.55000000000000004">
      <c r="A23" s="58" t="s">
        <v>92</v>
      </c>
      <c r="B23" s="33">
        <v>498</v>
      </c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>
        <f t="shared" si="0"/>
        <v>498</v>
      </c>
    </row>
    <row r="24" spans="1:14" x14ac:dyDescent="0.55000000000000004">
      <c r="A24" s="58" t="s">
        <v>93</v>
      </c>
      <c r="B24" s="33">
        <v>514</v>
      </c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>
        <f t="shared" si="0"/>
        <v>514</v>
      </c>
    </row>
    <row r="25" spans="1:14" x14ac:dyDescent="0.55000000000000004">
      <c r="A25" s="58" t="s">
        <v>94</v>
      </c>
      <c r="B25" s="33">
        <v>557</v>
      </c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>
        <f t="shared" si="0"/>
        <v>557</v>
      </c>
    </row>
    <row r="26" spans="1:14" x14ac:dyDescent="0.55000000000000004">
      <c r="A26" s="58" t="s">
        <v>95</v>
      </c>
      <c r="B26" s="33">
        <v>337</v>
      </c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>
        <f t="shared" si="0"/>
        <v>337</v>
      </c>
    </row>
    <row r="27" spans="1:14" x14ac:dyDescent="0.55000000000000004">
      <c r="A27" s="58" t="s">
        <v>96</v>
      </c>
      <c r="B27" s="33">
        <v>440</v>
      </c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>
        <f t="shared" si="0"/>
        <v>440</v>
      </c>
    </row>
    <row r="28" spans="1:14" x14ac:dyDescent="0.55000000000000004">
      <c r="A28" s="58" t="s">
        <v>97</v>
      </c>
      <c r="B28" s="33">
        <v>399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>
        <f t="shared" si="0"/>
        <v>399</v>
      </c>
    </row>
    <row r="29" spans="1:14" x14ac:dyDescent="0.55000000000000004">
      <c r="A29" s="58" t="s">
        <v>98</v>
      </c>
      <c r="B29" s="33">
        <v>532</v>
      </c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>
        <f t="shared" si="0"/>
        <v>532</v>
      </c>
    </row>
    <row r="30" spans="1:14" x14ac:dyDescent="0.55000000000000004">
      <c r="A30" s="58" t="s">
        <v>99</v>
      </c>
      <c r="B30" s="33">
        <v>319</v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>
        <f t="shared" si="0"/>
        <v>319</v>
      </c>
    </row>
    <row r="31" spans="1:14" x14ac:dyDescent="0.55000000000000004">
      <c r="A31" s="58" t="s">
        <v>100</v>
      </c>
      <c r="B31" s="33">
        <v>642</v>
      </c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>
        <f t="shared" si="0"/>
        <v>642</v>
      </c>
    </row>
    <row r="32" spans="1:14" x14ac:dyDescent="0.55000000000000004">
      <c r="A32" s="58" t="s">
        <v>101</v>
      </c>
      <c r="B32" s="33">
        <v>443</v>
      </c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>
        <f t="shared" si="0"/>
        <v>443</v>
      </c>
    </row>
    <row r="33" spans="1:14" x14ac:dyDescent="0.55000000000000004">
      <c r="A33" s="58" t="s">
        <v>102</v>
      </c>
      <c r="B33" s="33">
        <v>390</v>
      </c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>
        <f t="shared" si="0"/>
        <v>390</v>
      </c>
    </row>
    <row r="34" spans="1:14" x14ac:dyDescent="0.55000000000000004">
      <c r="A34" s="58" t="s">
        <v>103</v>
      </c>
      <c r="B34" s="33">
        <v>635</v>
      </c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>
        <f t="shared" si="0"/>
        <v>635</v>
      </c>
    </row>
    <row r="35" spans="1:14" x14ac:dyDescent="0.55000000000000004">
      <c r="A35" s="58" t="s">
        <v>104</v>
      </c>
      <c r="B35" s="33">
        <v>1203</v>
      </c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>
        <f t="shared" si="0"/>
        <v>1203</v>
      </c>
    </row>
    <row r="36" spans="1:14" x14ac:dyDescent="0.55000000000000004">
      <c r="A36" s="58" t="s">
        <v>105</v>
      </c>
      <c r="B36" s="33">
        <v>487</v>
      </c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>
        <f t="shared" si="0"/>
        <v>487</v>
      </c>
    </row>
    <row r="37" spans="1:14" x14ac:dyDescent="0.55000000000000004">
      <c r="A37" s="58" t="s">
        <v>106</v>
      </c>
      <c r="B37" s="33">
        <v>731</v>
      </c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>
        <f t="shared" si="0"/>
        <v>731</v>
      </c>
    </row>
    <row r="38" spans="1:14" x14ac:dyDescent="0.55000000000000004">
      <c r="A38" s="58" t="s">
        <v>107</v>
      </c>
      <c r="B38" s="33">
        <v>325</v>
      </c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>
        <f t="shared" si="0"/>
        <v>325</v>
      </c>
    </row>
    <row r="39" spans="1:14" x14ac:dyDescent="0.55000000000000004">
      <c r="A39" s="58" t="s">
        <v>108</v>
      </c>
      <c r="B39" s="33">
        <v>452</v>
      </c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>
        <f t="shared" si="0"/>
        <v>452</v>
      </c>
    </row>
    <row r="40" spans="1:14" x14ac:dyDescent="0.55000000000000004">
      <c r="A40" s="58" t="s">
        <v>109</v>
      </c>
      <c r="B40" s="33">
        <v>437</v>
      </c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>
        <f t="shared" si="0"/>
        <v>437</v>
      </c>
    </row>
    <row r="41" spans="1:14" x14ac:dyDescent="0.55000000000000004">
      <c r="A41" s="58" t="s">
        <v>110</v>
      </c>
      <c r="B41" s="33">
        <v>370</v>
      </c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>
        <f t="shared" si="0"/>
        <v>370</v>
      </c>
    </row>
    <row r="42" spans="1:14" x14ac:dyDescent="0.55000000000000004">
      <c r="A42" s="58" t="s">
        <v>111</v>
      </c>
      <c r="B42" s="33">
        <v>1818</v>
      </c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>
        <f t="shared" si="0"/>
        <v>1818</v>
      </c>
    </row>
    <row r="43" spans="1:14" x14ac:dyDescent="0.55000000000000004">
      <c r="A43" s="58" t="s">
        <v>112</v>
      </c>
      <c r="B43" s="33">
        <v>842</v>
      </c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>
        <f t="shared" si="0"/>
        <v>842</v>
      </c>
    </row>
    <row r="44" spans="1:14" x14ac:dyDescent="0.55000000000000004">
      <c r="A44" s="58" t="s">
        <v>113</v>
      </c>
      <c r="B44" s="33">
        <v>512</v>
      </c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>
        <f t="shared" si="0"/>
        <v>512</v>
      </c>
    </row>
    <row r="45" spans="1:14" x14ac:dyDescent="0.55000000000000004">
      <c r="A45" s="58" t="s">
        <v>114</v>
      </c>
      <c r="B45" s="33">
        <v>501</v>
      </c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>
        <f t="shared" si="0"/>
        <v>501</v>
      </c>
    </row>
    <row r="46" spans="1:14" x14ac:dyDescent="0.55000000000000004">
      <c r="A46" s="58" t="s">
        <v>115</v>
      </c>
      <c r="B46" s="33">
        <v>579</v>
      </c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>
        <f t="shared" si="0"/>
        <v>579</v>
      </c>
    </row>
    <row r="47" spans="1:14" x14ac:dyDescent="0.55000000000000004">
      <c r="A47" s="58" t="s">
        <v>116</v>
      </c>
      <c r="B47" s="33">
        <v>586</v>
      </c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>
        <f t="shared" si="0"/>
        <v>586</v>
      </c>
    </row>
    <row r="48" spans="1:14" x14ac:dyDescent="0.55000000000000004">
      <c r="A48" s="58" t="s">
        <v>117</v>
      </c>
      <c r="B48" s="33">
        <v>691</v>
      </c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>
        <f t="shared" si="0"/>
        <v>691</v>
      </c>
    </row>
    <row r="49" spans="1:14" ht="18.5" thickBot="1" x14ac:dyDescent="0.6">
      <c r="A49" s="59" t="s">
        <v>118</v>
      </c>
      <c r="B49" s="35">
        <v>376</v>
      </c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>
        <f t="shared" si="0"/>
        <v>376</v>
      </c>
    </row>
    <row r="50" spans="1:14" x14ac:dyDescent="0.55000000000000004">
      <c r="A50" s="38" t="s">
        <v>66</v>
      </c>
      <c r="B50" s="37">
        <f t="shared" ref="B50:L50" si="1">SUM(B3:B49)</f>
        <v>27118</v>
      </c>
      <c r="C50" s="37">
        <f t="shared" si="1"/>
        <v>0</v>
      </c>
      <c r="D50" s="37">
        <f t="shared" si="1"/>
        <v>0</v>
      </c>
      <c r="E50" s="36">
        <f t="shared" si="1"/>
        <v>0</v>
      </c>
      <c r="F50" s="36">
        <f t="shared" si="1"/>
        <v>0</v>
      </c>
      <c r="G50" s="36">
        <f t="shared" si="1"/>
        <v>0</v>
      </c>
      <c r="H50" s="36">
        <f t="shared" si="1"/>
        <v>0</v>
      </c>
      <c r="I50" s="36">
        <f t="shared" si="1"/>
        <v>0</v>
      </c>
      <c r="J50" s="36">
        <f t="shared" si="1"/>
        <v>0</v>
      </c>
      <c r="K50" s="36">
        <f t="shared" si="1"/>
        <v>0</v>
      </c>
      <c r="L50" s="36">
        <f t="shared" si="1"/>
        <v>0</v>
      </c>
      <c r="M50" s="36">
        <f t="shared" ref="M50" si="2">SUM(M3:M49)</f>
        <v>0</v>
      </c>
      <c r="N50" s="34">
        <f t="shared" si="0"/>
        <v>27118</v>
      </c>
    </row>
    <row r="51" spans="1:14" x14ac:dyDescent="0.55000000000000004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</row>
    <row r="52" spans="1:14" ht="22.5" customHeight="1" x14ac:dyDescent="0.55000000000000004">
      <c r="A52" s="52" t="s">
        <v>135</v>
      </c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</row>
    <row r="53" spans="1:14" ht="22.5" customHeight="1" x14ac:dyDescent="0.55000000000000004">
      <c r="A53" s="52"/>
      <c r="B53" s="52" t="s">
        <v>136</v>
      </c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</row>
    <row r="54" spans="1:14" x14ac:dyDescent="0.55000000000000004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</row>
  </sheetData>
  <phoneticPr fontId="21"/>
  <pageMargins left="0.39370078740157483" right="0.27559055118110237" top="0.86614173228346458" bottom="0.43307086614173229" header="0.43307086614173229" footer="0.19685039370078741"/>
  <pageSetup paperSize="9" scale="63" orientation="portrait" r:id="rId1"/>
  <headerFooter>
    <oddFooter>&amp;C&amp;16&amp;P/&amp;N</oddFooter>
  </headerFooter>
  <drawing r:id="rId2"/>
  <legacyDrawing r:id="rId3"/>
  <controls>
    <mc:AlternateContent xmlns:mc="http://schemas.openxmlformats.org/markup-compatibility/2006">
      <mc:Choice Requires="x14">
        <control shapeId="30723" r:id="rId4" name="Control 3">
          <controlPr defaultSize="0" r:id="rId5">
            <anchor moveWithCells="1">
              <from>
                <xdr:col>0</xdr:col>
                <xdr:colOff>698500</xdr:colOff>
                <xdr:row>1</xdr:row>
                <xdr:rowOff>158750</xdr:rowOff>
              </from>
              <to>
                <xdr:col>2</xdr:col>
                <xdr:colOff>165100</xdr:colOff>
                <xdr:row>2</xdr:row>
                <xdr:rowOff>177800</xdr:rowOff>
              </to>
            </anchor>
          </controlPr>
        </control>
      </mc:Choice>
      <mc:Fallback>
        <control shapeId="30723" r:id="rId4" name="Control 3"/>
      </mc:Fallback>
    </mc:AlternateContent>
    <mc:AlternateContent xmlns:mc="http://schemas.openxmlformats.org/markup-compatibility/2006">
      <mc:Choice Requires="x14">
        <control shapeId="30722" r:id="rId6" name="Control 2">
          <controlPr defaultSize="0" r:id="rId5">
            <anchor moveWithCells="1">
              <from>
                <xdr:col>0</xdr:col>
                <xdr:colOff>0</xdr:colOff>
                <xdr:row>1</xdr:row>
                <xdr:rowOff>158750</xdr:rowOff>
              </from>
              <to>
                <xdr:col>1</xdr:col>
                <xdr:colOff>158750</xdr:colOff>
                <xdr:row>2</xdr:row>
                <xdr:rowOff>177800</xdr:rowOff>
              </to>
            </anchor>
          </controlPr>
        </control>
      </mc:Choice>
      <mc:Fallback>
        <control shapeId="30722" r:id="rId6" name="Control 2"/>
      </mc:Fallback>
    </mc:AlternateContent>
    <mc:AlternateContent xmlns:mc="http://schemas.openxmlformats.org/markup-compatibility/2006">
      <mc:Choice Requires="x14">
        <control shapeId="30721" r:id="rId7" name="Control 1">
          <controlPr defaultSize="0" r:id="rId5">
            <anchor moveWithCells="1">
              <from>
                <xdr:col>0</xdr:col>
                <xdr:colOff>0</xdr:colOff>
                <xdr:row>1</xdr:row>
                <xdr:rowOff>158750</xdr:rowOff>
              </from>
              <to>
                <xdr:col>1</xdr:col>
                <xdr:colOff>158750</xdr:colOff>
                <xdr:row>2</xdr:row>
                <xdr:rowOff>177800</xdr:rowOff>
              </to>
            </anchor>
          </controlPr>
        </control>
      </mc:Choice>
      <mc:Fallback>
        <control shapeId="30721" r:id="rId7" name="Control 1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87A87-6FF8-45A9-A392-C98099E424B0}">
  <sheetPr codeName="Sheet16">
    <pageSetUpPr fitToPage="1"/>
  </sheetPr>
  <dimension ref="A1:M55"/>
  <sheetViews>
    <sheetView showGridLines="0" view="pageBreakPreview" zoomScaleNormal="100" zoomScaleSheetLayoutView="100" workbookViewId="0">
      <selection activeCell="F11" sqref="F11"/>
    </sheetView>
  </sheetViews>
  <sheetFormatPr defaultRowHeight="18" x14ac:dyDescent="0.55000000000000004"/>
  <cols>
    <col min="1" max="1" width="11.33203125" customWidth="1"/>
    <col min="2" max="13" width="9.08203125" customWidth="1"/>
  </cols>
  <sheetData>
    <row r="1" spans="1:13" ht="22.5" x14ac:dyDescent="0.55000000000000004">
      <c r="A1" s="45" t="s">
        <v>120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3" ht="18.5" thickBot="1" x14ac:dyDescent="0.6">
      <c r="A2" s="46"/>
      <c r="B2" s="43" t="s">
        <v>0</v>
      </c>
      <c r="C2" s="43" t="s">
        <v>122</v>
      </c>
      <c r="D2" s="43" t="s">
        <v>123</v>
      </c>
      <c r="E2" s="43" t="s">
        <v>124</v>
      </c>
      <c r="F2" s="43" t="s">
        <v>125</v>
      </c>
      <c r="G2" s="43" t="s">
        <v>126</v>
      </c>
      <c r="H2" s="43" t="s">
        <v>127</v>
      </c>
      <c r="I2" s="43" t="s">
        <v>128</v>
      </c>
      <c r="J2" s="43" t="s">
        <v>129</v>
      </c>
      <c r="K2" s="44" t="s">
        <v>130</v>
      </c>
      <c r="L2" s="44" t="s">
        <v>131</v>
      </c>
      <c r="M2" s="44" t="s">
        <v>132</v>
      </c>
    </row>
    <row r="3" spans="1:13" x14ac:dyDescent="0.55000000000000004">
      <c r="A3" s="57" t="s">
        <v>72</v>
      </c>
      <c r="B3" s="32">
        <v>32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spans="1:13" x14ac:dyDescent="0.55000000000000004">
      <c r="A4" s="58" t="s">
        <v>73</v>
      </c>
      <c r="B4" s="33">
        <v>5</v>
      </c>
      <c r="C4" s="33"/>
      <c r="D4" s="32"/>
      <c r="E4" s="32"/>
      <c r="F4" s="32"/>
      <c r="G4" s="32"/>
      <c r="H4" s="32"/>
      <c r="I4" s="32"/>
      <c r="J4" s="32"/>
      <c r="K4" s="32"/>
      <c r="L4" s="32"/>
      <c r="M4" s="32"/>
    </row>
    <row r="5" spans="1:13" x14ac:dyDescent="0.55000000000000004">
      <c r="A5" s="58" t="s">
        <v>74</v>
      </c>
      <c r="B5" s="33">
        <v>3</v>
      </c>
      <c r="C5" s="33"/>
      <c r="D5" s="32"/>
      <c r="E5" s="32"/>
      <c r="F5" s="32"/>
      <c r="G5" s="32"/>
      <c r="H5" s="32"/>
      <c r="I5" s="32"/>
      <c r="J5" s="32"/>
      <c r="K5" s="32"/>
      <c r="L5" s="32"/>
      <c r="M5" s="32"/>
    </row>
    <row r="6" spans="1:13" x14ac:dyDescent="0.55000000000000004">
      <c r="A6" s="58" t="s">
        <v>75</v>
      </c>
      <c r="B6" s="33">
        <v>27</v>
      </c>
      <c r="C6" s="33"/>
      <c r="D6" s="32"/>
      <c r="E6" s="32"/>
      <c r="F6" s="32"/>
      <c r="G6" s="32"/>
      <c r="H6" s="32"/>
      <c r="I6" s="32"/>
      <c r="J6" s="32"/>
      <c r="K6" s="32"/>
      <c r="L6" s="32"/>
      <c r="M6" s="32"/>
    </row>
    <row r="7" spans="1:13" x14ac:dyDescent="0.55000000000000004">
      <c r="A7" s="58" t="s">
        <v>76</v>
      </c>
      <c r="B7" s="33">
        <v>9</v>
      </c>
      <c r="C7" s="33"/>
      <c r="D7" s="32"/>
      <c r="E7" s="32"/>
      <c r="F7" s="32"/>
      <c r="G7" s="32"/>
      <c r="H7" s="32"/>
      <c r="I7" s="32"/>
      <c r="J7" s="32"/>
      <c r="K7" s="32"/>
      <c r="L7" s="32"/>
      <c r="M7" s="32"/>
    </row>
    <row r="8" spans="1:13" x14ac:dyDescent="0.55000000000000004">
      <c r="A8" s="58" t="s">
        <v>77</v>
      </c>
      <c r="B8" s="33">
        <v>34</v>
      </c>
      <c r="C8" s="33"/>
      <c r="D8" s="32"/>
      <c r="E8" s="32"/>
      <c r="F8" s="32"/>
      <c r="G8" s="32"/>
      <c r="H8" s="32"/>
      <c r="I8" s="32"/>
      <c r="J8" s="32"/>
      <c r="K8" s="32"/>
      <c r="L8" s="32"/>
      <c r="M8" s="32"/>
    </row>
    <row r="9" spans="1:13" x14ac:dyDescent="0.55000000000000004">
      <c r="A9" s="58" t="s">
        <v>78</v>
      </c>
      <c r="B9" s="33">
        <v>29</v>
      </c>
      <c r="C9" s="33"/>
      <c r="D9" s="32"/>
      <c r="E9" s="32"/>
      <c r="F9" s="32"/>
      <c r="G9" s="32"/>
      <c r="H9" s="32"/>
      <c r="I9" s="32"/>
      <c r="J9" s="32"/>
      <c r="K9" s="32"/>
      <c r="L9" s="32"/>
      <c r="M9" s="32"/>
    </row>
    <row r="10" spans="1:13" x14ac:dyDescent="0.55000000000000004">
      <c r="A10" s="58" t="s">
        <v>79</v>
      </c>
      <c r="B10" s="33">
        <v>87</v>
      </c>
      <c r="C10" s="33"/>
      <c r="D10" s="32"/>
      <c r="E10" s="32"/>
      <c r="F10" s="32"/>
      <c r="G10" s="32"/>
      <c r="H10" s="32"/>
      <c r="I10" s="32"/>
      <c r="J10" s="32"/>
      <c r="K10" s="32"/>
      <c r="L10" s="32"/>
      <c r="M10" s="32"/>
    </row>
    <row r="11" spans="1:13" x14ac:dyDescent="0.55000000000000004">
      <c r="A11" s="58" t="s">
        <v>80</v>
      </c>
      <c r="B11" s="33">
        <v>44</v>
      </c>
      <c r="C11" s="33"/>
      <c r="D11" s="32"/>
      <c r="E11" s="32"/>
      <c r="F11" s="32"/>
      <c r="G11" s="32"/>
      <c r="H11" s="32"/>
      <c r="I11" s="32"/>
      <c r="J11" s="32"/>
      <c r="K11" s="32"/>
      <c r="L11" s="32"/>
      <c r="M11" s="32"/>
    </row>
    <row r="12" spans="1:13" x14ac:dyDescent="0.55000000000000004">
      <c r="A12" s="58" t="s">
        <v>81</v>
      </c>
      <c r="B12" s="33">
        <v>77</v>
      </c>
      <c r="C12" s="33"/>
      <c r="D12" s="32"/>
      <c r="E12" s="32"/>
      <c r="F12" s="32"/>
      <c r="G12" s="32"/>
      <c r="H12" s="32"/>
      <c r="I12" s="32"/>
      <c r="J12" s="32"/>
      <c r="K12" s="32"/>
      <c r="L12" s="32"/>
      <c r="M12" s="32"/>
    </row>
    <row r="13" spans="1:13" x14ac:dyDescent="0.55000000000000004">
      <c r="A13" s="58" t="s">
        <v>82</v>
      </c>
      <c r="B13" s="33">
        <v>199</v>
      </c>
      <c r="C13" s="33"/>
      <c r="D13" s="32"/>
      <c r="E13" s="32"/>
      <c r="F13" s="32"/>
      <c r="G13" s="32"/>
      <c r="H13" s="32"/>
      <c r="I13" s="32"/>
      <c r="J13" s="32"/>
      <c r="K13" s="32"/>
      <c r="L13" s="32"/>
      <c r="M13" s="32"/>
    </row>
    <row r="14" spans="1:13" x14ac:dyDescent="0.55000000000000004">
      <c r="A14" s="58" t="s">
        <v>83</v>
      </c>
      <c r="B14" s="33">
        <v>109</v>
      </c>
      <c r="C14" s="33"/>
      <c r="D14" s="32"/>
      <c r="E14" s="32"/>
      <c r="F14" s="32"/>
      <c r="G14" s="32"/>
      <c r="H14" s="32"/>
      <c r="I14" s="32"/>
      <c r="J14" s="32"/>
      <c r="K14" s="32"/>
      <c r="L14" s="32"/>
      <c r="M14" s="32"/>
    </row>
    <row r="15" spans="1:13" x14ac:dyDescent="0.55000000000000004">
      <c r="A15" s="58" t="s">
        <v>84</v>
      </c>
      <c r="B15" s="33">
        <v>132</v>
      </c>
      <c r="C15" s="33"/>
      <c r="D15" s="32"/>
      <c r="E15" s="32"/>
      <c r="F15" s="32"/>
      <c r="G15" s="32"/>
      <c r="H15" s="32"/>
      <c r="I15" s="32"/>
      <c r="J15" s="32"/>
      <c r="K15" s="32"/>
      <c r="L15" s="32"/>
      <c r="M15" s="32"/>
    </row>
    <row r="16" spans="1:13" x14ac:dyDescent="0.55000000000000004">
      <c r="A16" s="58" t="s">
        <v>85</v>
      </c>
      <c r="B16" s="33">
        <v>161</v>
      </c>
      <c r="C16" s="33"/>
      <c r="D16" s="32"/>
      <c r="E16" s="32"/>
      <c r="F16" s="32"/>
      <c r="G16" s="32"/>
      <c r="H16" s="32"/>
      <c r="I16" s="32"/>
      <c r="J16" s="32"/>
      <c r="K16" s="32"/>
      <c r="L16" s="32"/>
      <c r="M16" s="32"/>
    </row>
    <row r="17" spans="1:13" x14ac:dyDescent="0.55000000000000004">
      <c r="A17" s="58" t="s">
        <v>86</v>
      </c>
      <c r="B17" s="33">
        <v>48</v>
      </c>
      <c r="C17" s="33"/>
      <c r="D17" s="32"/>
      <c r="E17" s="32"/>
      <c r="F17" s="32"/>
      <c r="G17" s="32"/>
      <c r="H17" s="32"/>
      <c r="I17" s="32"/>
      <c r="J17" s="32"/>
      <c r="K17" s="32"/>
      <c r="L17" s="32"/>
      <c r="M17" s="32"/>
    </row>
    <row r="18" spans="1:13" x14ac:dyDescent="0.55000000000000004">
      <c r="A18" s="58" t="s">
        <v>87</v>
      </c>
      <c r="B18" s="33">
        <v>37</v>
      </c>
      <c r="C18" s="33"/>
      <c r="D18" s="32"/>
      <c r="E18" s="32"/>
      <c r="F18" s="32"/>
      <c r="G18" s="32"/>
      <c r="H18" s="32"/>
      <c r="I18" s="32"/>
      <c r="J18" s="32"/>
      <c r="K18" s="32"/>
      <c r="L18" s="32"/>
      <c r="M18" s="32"/>
    </row>
    <row r="19" spans="1:13" x14ac:dyDescent="0.55000000000000004">
      <c r="A19" s="58" t="s">
        <v>88</v>
      </c>
      <c r="B19" s="33">
        <v>158</v>
      </c>
      <c r="C19" s="33"/>
      <c r="D19" s="32"/>
      <c r="E19" s="32"/>
      <c r="F19" s="32"/>
      <c r="G19" s="32"/>
      <c r="H19" s="32"/>
      <c r="I19" s="32"/>
      <c r="J19" s="32"/>
      <c r="K19" s="32"/>
      <c r="L19" s="32"/>
      <c r="M19" s="32"/>
    </row>
    <row r="20" spans="1:13" x14ac:dyDescent="0.55000000000000004">
      <c r="A20" s="58" t="s">
        <v>89</v>
      </c>
      <c r="B20" s="33">
        <v>22</v>
      </c>
      <c r="C20" s="33"/>
      <c r="D20" s="32"/>
      <c r="E20" s="32"/>
      <c r="F20" s="32"/>
      <c r="G20" s="32"/>
      <c r="H20" s="32"/>
      <c r="I20" s="32"/>
      <c r="J20" s="32"/>
      <c r="K20" s="32"/>
      <c r="L20" s="32"/>
      <c r="M20" s="32"/>
    </row>
    <row r="21" spans="1:13" x14ac:dyDescent="0.55000000000000004">
      <c r="A21" s="58" t="s">
        <v>90</v>
      </c>
      <c r="B21" s="33">
        <v>50</v>
      </c>
      <c r="C21" s="33"/>
      <c r="D21" s="32"/>
      <c r="E21" s="32"/>
      <c r="F21" s="32"/>
      <c r="G21" s="32"/>
      <c r="H21" s="32"/>
      <c r="I21" s="32"/>
      <c r="J21" s="32"/>
      <c r="K21" s="32"/>
      <c r="L21" s="32"/>
      <c r="M21" s="32"/>
    </row>
    <row r="22" spans="1:13" x14ac:dyDescent="0.55000000000000004">
      <c r="A22" s="58" t="s">
        <v>91</v>
      </c>
      <c r="B22" s="33">
        <v>8</v>
      </c>
      <c r="C22" s="33"/>
      <c r="D22" s="32"/>
      <c r="E22" s="32"/>
      <c r="F22" s="32"/>
      <c r="G22" s="32"/>
      <c r="H22" s="32"/>
      <c r="I22" s="32"/>
      <c r="J22" s="32"/>
      <c r="K22" s="32"/>
      <c r="L22" s="32"/>
      <c r="M22" s="32"/>
    </row>
    <row r="23" spans="1:13" x14ac:dyDescent="0.55000000000000004">
      <c r="A23" s="58" t="s">
        <v>92</v>
      </c>
      <c r="B23" s="33">
        <v>46</v>
      </c>
      <c r="C23" s="33"/>
      <c r="D23" s="32"/>
      <c r="E23" s="32"/>
      <c r="F23" s="32"/>
      <c r="G23" s="32"/>
      <c r="H23" s="32"/>
      <c r="I23" s="32"/>
      <c r="J23" s="32"/>
      <c r="K23" s="32"/>
      <c r="L23" s="32"/>
      <c r="M23" s="32"/>
    </row>
    <row r="24" spans="1:13" x14ac:dyDescent="0.55000000000000004">
      <c r="A24" s="58" t="s">
        <v>93</v>
      </c>
      <c r="B24" s="33">
        <v>39</v>
      </c>
      <c r="C24" s="33"/>
      <c r="D24" s="32"/>
      <c r="E24" s="32"/>
      <c r="F24" s="32"/>
      <c r="G24" s="32"/>
      <c r="H24" s="32"/>
      <c r="I24" s="32"/>
      <c r="J24" s="32"/>
      <c r="K24" s="32"/>
      <c r="L24" s="32"/>
      <c r="M24" s="32"/>
    </row>
    <row r="25" spans="1:13" x14ac:dyDescent="0.55000000000000004">
      <c r="A25" s="58" t="s">
        <v>94</v>
      </c>
      <c r="B25" s="33">
        <v>69</v>
      </c>
      <c r="C25" s="33"/>
      <c r="D25" s="32"/>
      <c r="E25" s="32"/>
      <c r="F25" s="32"/>
      <c r="G25" s="32"/>
      <c r="H25" s="32"/>
      <c r="I25" s="32"/>
      <c r="J25" s="32"/>
      <c r="K25" s="32"/>
      <c r="L25" s="32"/>
      <c r="M25" s="32"/>
    </row>
    <row r="26" spans="1:13" x14ac:dyDescent="0.55000000000000004">
      <c r="A26" s="58" t="s">
        <v>95</v>
      </c>
      <c r="B26" s="33">
        <v>18</v>
      </c>
      <c r="C26" s="33"/>
      <c r="D26" s="32"/>
      <c r="E26" s="32"/>
      <c r="F26" s="32"/>
      <c r="G26" s="32"/>
      <c r="H26" s="32"/>
      <c r="I26" s="32"/>
      <c r="J26" s="32"/>
      <c r="K26" s="32"/>
      <c r="L26" s="32"/>
      <c r="M26" s="32"/>
    </row>
    <row r="27" spans="1:13" x14ac:dyDescent="0.55000000000000004">
      <c r="A27" s="58" t="s">
        <v>96</v>
      </c>
      <c r="B27" s="33">
        <v>10</v>
      </c>
      <c r="C27" s="33"/>
      <c r="D27" s="32"/>
      <c r="E27" s="32"/>
      <c r="F27" s="32"/>
      <c r="G27" s="32"/>
      <c r="H27" s="32"/>
      <c r="I27" s="32"/>
      <c r="J27" s="32"/>
      <c r="K27" s="32"/>
      <c r="L27" s="32"/>
      <c r="M27" s="32"/>
    </row>
    <row r="28" spans="1:13" x14ac:dyDescent="0.55000000000000004">
      <c r="A28" s="58" t="s">
        <v>97</v>
      </c>
      <c r="B28" s="33">
        <v>49</v>
      </c>
      <c r="C28" s="33"/>
      <c r="D28" s="32"/>
      <c r="E28" s="32"/>
      <c r="F28" s="32"/>
      <c r="G28" s="32"/>
      <c r="H28" s="32"/>
      <c r="I28" s="32"/>
      <c r="J28" s="32"/>
      <c r="K28" s="32"/>
      <c r="L28" s="32"/>
      <c r="M28" s="32"/>
    </row>
    <row r="29" spans="1:13" x14ac:dyDescent="0.55000000000000004">
      <c r="A29" s="58" t="s">
        <v>98</v>
      </c>
      <c r="B29" s="33">
        <v>91</v>
      </c>
      <c r="C29" s="33"/>
      <c r="D29" s="32"/>
      <c r="E29" s="32"/>
      <c r="F29" s="32"/>
      <c r="G29" s="32"/>
      <c r="H29" s="32"/>
      <c r="I29" s="32"/>
      <c r="J29" s="32"/>
      <c r="K29" s="32"/>
      <c r="L29" s="32"/>
      <c r="M29" s="32"/>
    </row>
    <row r="30" spans="1:13" x14ac:dyDescent="0.55000000000000004">
      <c r="A30" s="58" t="s">
        <v>99</v>
      </c>
      <c r="B30" s="33">
        <v>42</v>
      </c>
      <c r="C30" s="33"/>
      <c r="D30" s="32"/>
      <c r="E30" s="32"/>
      <c r="F30" s="32"/>
      <c r="G30" s="32"/>
      <c r="H30" s="32"/>
      <c r="I30" s="32"/>
      <c r="J30" s="32"/>
      <c r="K30" s="32"/>
      <c r="L30" s="32"/>
      <c r="M30" s="32"/>
    </row>
    <row r="31" spans="1:13" x14ac:dyDescent="0.55000000000000004">
      <c r="A31" s="58" t="s">
        <v>100</v>
      </c>
      <c r="B31" s="33">
        <v>109</v>
      </c>
      <c r="C31" s="33"/>
      <c r="D31" s="32"/>
      <c r="E31" s="32"/>
      <c r="F31" s="32"/>
      <c r="G31" s="32"/>
      <c r="H31" s="32"/>
      <c r="I31" s="32"/>
      <c r="J31" s="32"/>
      <c r="K31" s="32"/>
      <c r="L31" s="32"/>
      <c r="M31" s="32"/>
    </row>
    <row r="32" spans="1:13" x14ac:dyDescent="0.55000000000000004">
      <c r="A32" s="58" t="s">
        <v>101</v>
      </c>
      <c r="B32" s="33">
        <v>28</v>
      </c>
      <c r="C32" s="33"/>
      <c r="D32" s="32"/>
      <c r="E32" s="32"/>
      <c r="F32" s="32"/>
      <c r="G32" s="32"/>
      <c r="H32" s="32"/>
      <c r="I32" s="32"/>
      <c r="J32" s="32"/>
      <c r="K32" s="32"/>
      <c r="L32" s="32"/>
      <c r="M32" s="32"/>
    </row>
    <row r="33" spans="1:13" x14ac:dyDescent="0.55000000000000004">
      <c r="A33" s="58" t="s">
        <v>102</v>
      </c>
      <c r="B33" s="33">
        <v>29</v>
      </c>
      <c r="C33" s="33"/>
      <c r="D33" s="32"/>
      <c r="E33" s="32"/>
      <c r="F33" s="32"/>
      <c r="G33" s="32"/>
      <c r="H33" s="32"/>
      <c r="I33" s="32"/>
      <c r="J33" s="32"/>
      <c r="K33" s="32"/>
      <c r="L33" s="32"/>
      <c r="M33" s="32"/>
    </row>
    <row r="34" spans="1:13" x14ac:dyDescent="0.55000000000000004">
      <c r="A34" s="58" t="s">
        <v>103</v>
      </c>
      <c r="B34" s="33">
        <v>100</v>
      </c>
      <c r="C34" s="33"/>
      <c r="D34" s="32"/>
      <c r="E34" s="32"/>
      <c r="F34" s="32"/>
      <c r="G34" s="32"/>
      <c r="H34" s="32"/>
      <c r="I34" s="32"/>
      <c r="J34" s="32"/>
      <c r="K34" s="32"/>
      <c r="L34" s="32"/>
      <c r="M34" s="32"/>
    </row>
    <row r="35" spans="1:13" x14ac:dyDescent="0.55000000000000004">
      <c r="A35" s="58" t="s">
        <v>104</v>
      </c>
      <c r="B35" s="33">
        <v>59</v>
      </c>
      <c r="C35" s="33"/>
      <c r="D35" s="32"/>
      <c r="E35" s="32"/>
      <c r="F35" s="32"/>
      <c r="G35" s="32"/>
      <c r="H35" s="32"/>
      <c r="I35" s="32"/>
      <c r="J35" s="32"/>
      <c r="K35" s="32"/>
      <c r="L35" s="32"/>
      <c r="M35" s="32"/>
    </row>
    <row r="36" spans="1:13" x14ac:dyDescent="0.55000000000000004">
      <c r="A36" s="58" t="s">
        <v>105</v>
      </c>
      <c r="B36" s="33">
        <v>59</v>
      </c>
      <c r="C36" s="33"/>
      <c r="D36" s="32"/>
      <c r="E36" s="32"/>
      <c r="F36" s="32"/>
      <c r="G36" s="32"/>
      <c r="H36" s="32"/>
      <c r="I36" s="32"/>
      <c r="J36" s="32"/>
      <c r="K36" s="32"/>
      <c r="L36" s="32"/>
      <c r="M36" s="32"/>
    </row>
    <row r="37" spans="1:13" x14ac:dyDescent="0.55000000000000004">
      <c r="A37" s="58" t="s">
        <v>106</v>
      </c>
      <c r="B37" s="33">
        <v>239</v>
      </c>
      <c r="C37" s="33"/>
      <c r="D37" s="32"/>
      <c r="E37" s="32"/>
      <c r="F37" s="32"/>
      <c r="G37" s="32"/>
      <c r="H37" s="32"/>
      <c r="I37" s="32"/>
      <c r="J37" s="32"/>
      <c r="K37" s="32"/>
      <c r="L37" s="32"/>
      <c r="M37" s="32"/>
    </row>
    <row r="38" spans="1:13" x14ac:dyDescent="0.55000000000000004">
      <c r="A38" s="58" t="s">
        <v>107</v>
      </c>
      <c r="B38" s="33">
        <v>22</v>
      </c>
      <c r="C38" s="33"/>
      <c r="D38" s="32"/>
      <c r="E38" s="32"/>
      <c r="F38" s="32"/>
      <c r="G38" s="32"/>
      <c r="H38" s="32"/>
      <c r="I38" s="32"/>
      <c r="J38" s="32"/>
      <c r="K38" s="32"/>
      <c r="L38" s="32"/>
      <c r="M38" s="32"/>
    </row>
    <row r="39" spans="1:13" x14ac:dyDescent="0.55000000000000004">
      <c r="A39" s="58" t="s">
        <v>108</v>
      </c>
      <c r="B39" s="33">
        <v>81</v>
      </c>
      <c r="C39" s="33"/>
      <c r="D39" s="32"/>
      <c r="E39" s="32"/>
      <c r="F39" s="32"/>
      <c r="G39" s="32"/>
      <c r="H39" s="32"/>
      <c r="I39" s="32"/>
      <c r="J39" s="32"/>
      <c r="K39" s="32"/>
      <c r="L39" s="32"/>
      <c r="M39" s="32"/>
    </row>
    <row r="40" spans="1:13" x14ac:dyDescent="0.55000000000000004">
      <c r="A40" s="58" t="s">
        <v>109</v>
      </c>
      <c r="B40" s="33">
        <v>150</v>
      </c>
      <c r="C40" s="33"/>
      <c r="D40" s="32"/>
      <c r="E40" s="32"/>
      <c r="F40" s="32"/>
      <c r="G40" s="32"/>
      <c r="H40" s="32"/>
      <c r="I40" s="32"/>
      <c r="J40" s="32"/>
      <c r="K40" s="32"/>
      <c r="L40" s="32"/>
      <c r="M40" s="32"/>
    </row>
    <row r="41" spans="1:13" x14ac:dyDescent="0.55000000000000004">
      <c r="A41" s="58" t="s">
        <v>110</v>
      </c>
      <c r="B41" s="33">
        <v>27</v>
      </c>
      <c r="C41" s="33"/>
      <c r="D41" s="32"/>
      <c r="E41" s="32"/>
      <c r="F41" s="32"/>
      <c r="G41" s="32"/>
      <c r="H41" s="32"/>
      <c r="I41" s="32"/>
      <c r="J41" s="32"/>
      <c r="K41" s="32"/>
      <c r="L41" s="32"/>
      <c r="M41" s="32"/>
    </row>
    <row r="42" spans="1:13" x14ac:dyDescent="0.55000000000000004">
      <c r="A42" s="58" t="s">
        <v>111</v>
      </c>
      <c r="B42" s="33">
        <v>57</v>
      </c>
      <c r="C42" s="33"/>
      <c r="D42" s="32"/>
      <c r="E42" s="32"/>
      <c r="F42" s="32"/>
      <c r="G42" s="32"/>
      <c r="H42" s="32"/>
      <c r="I42" s="32"/>
      <c r="J42" s="32"/>
      <c r="K42" s="32"/>
      <c r="L42" s="32"/>
      <c r="M42" s="32"/>
    </row>
    <row r="43" spans="1:13" x14ac:dyDescent="0.55000000000000004">
      <c r="A43" s="58" t="s">
        <v>112</v>
      </c>
      <c r="B43" s="33">
        <v>25</v>
      </c>
      <c r="C43" s="33"/>
      <c r="D43" s="32"/>
      <c r="E43" s="32"/>
      <c r="F43" s="32"/>
      <c r="G43" s="32"/>
      <c r="H43" s="32"/>
      <c r="I43" s="32"/>
      <c r="J43" s="32"/>
      <c r="K43" s="32"/>
      <c r="L43" s="32"/>
      <c r="M43" s="32"/>
    </row>
    <row r="44" spans="1:13" x14ac:dyDescent="0.55000000000000004">
      <c r="A44" s="58" t="s">
        <v>113</v>
      </c>
      <c r="B44" s="33">
        <v>30</v>
      </c>
      <c r="C44" s="33"/>
      <c r="D44" s="32"/>
      <c r="E44" s="32"/>
      <c r="F44" s="32"/>
      <c r="G44" s="32"/>
      <c r="H44" s="32"/>
      <c r="I44" s="32"/>
      <c r="J44" s="32"/>
      <c r="K44" s="32"/>
      <c r="L44" s="32"/>
      <c r="M44" s="32"/>
    </row>
    <row r="45" spans="1:13" x14ac:dyDescent="0.55000000000000004">
      <c r="A45" s="58" t="s">
        <v>114</v>
      </c>
      <c r="B45" s="33">
        <v>54</v>
      </c>
      <c r="C45" s="33"/>
      <c r="D45" s="32"/>
      <c r="E45" s="32"/>
      <c r="F45" s="32"/>
      <c r="G45" s="32"/>
      <c r="H45" s="32"/>
      <c r="I45" s="32"/>
      <c r="J45" s="32"/>
      <c r="K45" s="32"/>
      <c r="L45" s="32"/>
      <c r="M45" s="32"/>
    </row>
    <row r="46" spans="1:13" x14ac:dyDescent="0.55000000000000004">
      <c r="A46" s="58" t="s">
        <v>115</v>
      </c>
      <c r="B46" s="33">
        <v>35</v>
      </c>
      <c r="C46" s="33"/>
      <c r="D46" s="32"/>
      <c r="E46" s="32"/>
      <c r="F46" s="32"/>
      <c r="G46" s="32"/>
      <c r="H46" s="32"/>
      <c r="I46" s="32"/>
      <c r="J46" s="32"/>
      <c r="K46" s="32"/>
      <c r="L46" s="32"/>
      <c r="M46" s="32"/>
    </row>
    <row r="47" spans="1:13" x14ac:dyDescent="0.55000000000000004">
      <c r="A47" s="58" t="s">
        <v>116</v>
      </c>
      <c r="B47" s="33">
        <v>47</v>
      </c>
      <c r="C47" s="33"/>
      <c r="D47" s="32"/>
      <c r="E47" s="32"/>
      <c r="F47" s="32"/>
      <c r="G47" s="32"/>
      <c r="H47" s="32"/>
      <c r="I47" s="32"/>
      <c r="J47" s="32"/>
      <c r="K47" s="32"/>
      <c r="L47" s="32"/>
      <c r="M47" s="32"/>
    </row>
    <row r="48" spans="1:13" x14ac:dyDescent="0.55000000000000004">
      <c r="A48" s="58" t="s">
        <v>117</v>
      </c>
      <c r="B48" s="33">
        <v>84</v>
      </c>
      <c r="C48" s="33"/>
      <c r="D48" s="32"/>
      <c r="E48" s="32"/>
      <c r="F48" s="32"/>
      <c r="G48" s="32"/>
      <c r="H48" s="32"/>
      <c r="I48" s="32"/>
      <c r="J48" s="32"/>
      <c r="K48" s="32"/>
      <c r="L48" s="32"/>
      <c r="M48" s="32"/>
    </row>
    <row r="49" spans="1:13" ht="18.5" thickBot="1" x14ac:dyDescent="0.6">
      <c r="A49" s="59" t="s">
        <v>118</v>
      </c>
      <c r="B49" s="35">
        <v>56</v>
      </c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</row>
    <row r="50" spans="1:13" x14ac:dyDescent="0.55000000000000004">
      <c r="A50" s="38" t="s">
        <v>66</v>
      </c>
      <c r="B50" s="37">
        <f t="shared" ref="B50:M50" si="0">SUM(B3:B49)</f>
        <v>2926</v>
      </c>
      <c r="C50" s="37">
        <f t="shared" si="0"/>
        <v>0</v>
      </c>
      <c r="D50" s="37">
        <f t="shared" si="0"/>
        <v>0</v>
      </c>
      <c r="E50" s="37">
        <f t="shared" si="0"/>
        <v>0</v>
      </c>
      <c r="F50" s="37">
        <f t="shared" si="0"/>
        <v>0</v>
      </c>
      <c r="G50" s="37">
        <f t="shared" si="0"/>
        <v>0</v>
      </c>
      <c r="H50" s="37">
        <f t="shared" si="0"/>
        <v>0</v>
      </c>
      <c r="I50" s="37">
        <f t="shared" si="0"/>
        <v>0</v>
      </c>
      <c r="J50" s="37">
        <f t="shared" si="0"/>
        <v>0</v>
      </c>
      <c r="K50" s="37">
        <f t="shared" si="0"/>
        <v>0</v>
      </c>
      <c r="L50" s="37">
        <f t="shared" si="0"/>
        <v>0</v>
      </c>
      <c r="M50" s="37">
        <f t="shared" si="0"/>
        <v>0</v>
      </c>
    </row>
    <row r="52" spans="1:13" ht="24" customHeight="1" x14ac:dyDescent="0.55000000000000004">
      <c r="A52" s="52" t="s">
        <v>138</v>
      </c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</row>
    <row r="53" spans="1:13" ht="24" customHeight="1" x14ac:dyDescent="0.55000000000000004">
      <c r="A53" s="52" t="s">
        <v>137</v>
      </c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</row>
    <row r="54" spans="1:13" ht="24" customHeight="1" x14ac:dyDescent="0.55000000000000004">
      <c r="A54" s="52" t="s">
        <v>139</v>
      </c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</row>
    <row r="55" spans="1:13" ht="24" customHeight="1" x14ac:dyDescent="0.55000000000000004">
      <c r="A55" s="52" t="s">
        <v>144</v>
      </c>
    </row>
  </sheetData>
  <phoneticPr fontId="21"/>
  <pageMargins left="0.39370078740157483" right="0.27559055118110237" top="0.86614173228346458" bottom="0.43307086614173229" header="0.43307086614173229" footer="0.19685039370078741"/>
  <pageSetup paperSize="9" scale="67" orientation="portrait" r:id="rId1"/>
  <headerFooter>
    <oddFooter>&amp;C&amp;16&amp;P/&amp;N</oddFooter>
  </headerFooter>
  <drawing r:id="rId2"/>
  <legacyDrawing r:id="rId3"/>
  <controls>
    <mc:AlternateContent xmlns:mc="http://schemas.openxmlformats.org/markup-compatibility/2006">
      <mc:Choice Requires="x14">
        <control shapeId="40963" r:id="rId4" name="Control 3">
          <controlPr defaultSize="0" r:id="rId5">
            <anchor moveWithCells="1">
              <from>
                <xdr:col>2</xdr:col>
                <xdr:colOff>0</xdr:colOff>
                <xdr:row>1</xdr:row>
                <xdr:rowOff>190500</xdr:rowOff>
              </from>
              <to>
                <xdr:col>3</xdr:col>
                <xdr:colOff>222250</xdr:colOff>
                <xdr:row>2</xdr:row>
                <xdr:rowOff>184150</xdr:rowOff>
              </to>
            </anchor>
          </controlPr>
        </control>
      </mc:Choice>
      <mc:Fallback>
        <control shapeId="40963" r:id="rId4" name="Control 3"/>
      </mc:Fallback>
    </mc:AlternateContent>
    <mc:AlternateContent xmlns:mc="http://schemas.openxmlformats.org/markup-compatibility/2006">
      <mc:Choice Requires="x14">
        <control shapeId="40962" r:id="rId6" name="Control 2">
          <controlPr defaultSize="0" r:id="rId5">
            <anchor moveWithCells="1">
              <from>
                <xdr:col>0</xdr:col>
                <xdr:colOff>0</xdr:colOff>
                <xdr:row>1</xdr:row>
                <xdr:rowOff>190500</xdr:rowOff>
              </from>
              <to>
                <xdr:col>1</xdr:col>
                <xdr:colOff>50800</xdr:colOff>
                <xdr:row>2</xdr:row>
                <xdr:rowOff>184150</xdr:rowOff>
              </to>
            </anchor>
          </controlPr>
        </control>
      </mc:Choice>
      <mc:Fallback>
        <control shapeId="40962" r:id="rId6" name="Control 2"/>
      </mc:Fallback>
    </mc:AlternateContent>
    <mc:AlternateContent xmlns:mc="http://schemas.openxmlformats.org/markup-compatibility/2006">
      <mc:Choice Requires="x14">
        <control shapeId="40961" r:id="rId7" name="Control 1">
          <controlPr defaultSize="0" r:id="rId5">
            <anchor moveWithCells="1">
              <from>
                <xdr:col>0</xdr:col>
                <xdr:colOff>0</xdr:colOff>
                <xdr:row>1</xdr:row>
                <xdr:rowOff>190500</xdr:rowOff>
              </from>
              <to>
                <xdr:col>1</xdr:col>
                <xdr:colOff>50800</xdr:colOff>
                <xdr:row>2</xdr:row>
                <xdr:rowOff>184150</xdr:rowOff>
              </to>
            </anchor>
          </controlPr>
        </control>
      </mc:Choice>
      <mc:Fallback>
        <control shapeId="40961" r:id="rId7" name="Control 1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B607B-4F2E-40BB-85BB-4184D54BE46D}">
  <sheetPr codeName="Sheet17">
    <pageSetUpPr fitToPage="1"/>
  </sheetPr>
  <dimension ref="A1:M56"/>
  <sheetViews>
    <sheetView showGridLines="0" view="pageBreakPreview" zoomScaleNormal="100" zoomScaleSheetLayoutView="100" workbookViewId="0">
      <selection activeCell="D53" sqref="D53"/>
    </sheetView>
  </sheetViews>
  <sheetFormatPr defaultRowHeight="18" x14ac:dyDescent="0.55000000000000004"/>
  <cols>
    <col min="1" max="1" width="11.33203125" customWidth="1"/>
    <col min="2" max="12" width="9.08203125" customWidth="1"/>
    <col min="13" max="13" width="9" customWidth="1"/>
  </cols>
  <sheetData>
    <row r="1" spans="1:13" ht="22.5" x14ac:dyDescent="0.55000000000000004">
      <c r="A1" s="45" t="s">
        <v>121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3" ht="18.5" thickBot="1" x14ac:dyDescent="0.6">
      <c r="A2" s="46"/>
      <c r="B2" s="43" t="s">
        <v>0</v>
      </c>
      <c r="C2" s="43" t="s">
        <v>122</v>
      </c>
      <c r="D2" s="43" t="s">
        <v>123</v>
      </c>
      <c r="E2" s="43" t="s">
        <v>124</v>
      </c>
      <c r="F2" s="43" t="s">
        <v>125</v>
      </c>
      <c r="G2" s="43" t="s">
        <v>126</v>
      </c>
      <c r="H2" s="43" t="s">
        <v>127</v>
      </c>
      <c r="I2" s="43" t="s">
        <v>128</v>
      </c>
      <c r="J2" s="43" t="s">
        <v>129</v>
      </c>
      <c r="K2" s="44" t="s">
        <v>130</v>
      </c>
      <c r="L2" s="44" t="s">
        <v>131</v>
      </c>
      <c r="M2" s="44" t="s">
        <v>132</v>
      </c>
    </row>
    <row r="3" spans="1:13" x14ac:dyDescent="0.55000000000000004">
      <c r="A3" s="57" t="s">
        <v>72</v>
      </c>
      <c r="B3" s="32">
        <v>50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spans="1:13" x14ac:dyDescent="0.55000000000000004">
      <c r="A4" s="58" t="s">
        <v>73</v>
      </c>
      <c r="B4" s="33">
        <v>81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</row>
    <row r="5" spans="1:13" x14ac:dyDescent="0.55000000000000004">
      <c r="A5" s="58" t="s">
        <v>74</v>
      </c>
      <c r="B5" s="33">
        <v>75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</row>
    <row r="6" spans="1:13" x14ac:dyDescent="0.55000000000000004">
      <c r="A6" s="58" t="s">
        <v>75</v>
      </c>
      <c r="B6" s="33">
        <v>42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</row>
    <row r="7" spans="1:13" x14ac:dyDescent="0.55000000000000004">
      <c r="A7" s="58" t="s">
        <v>76</v>
      </c>
      <c r="B7" s="33">
        <v>35</v>
      </c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</row>
    <row r="8" spans="1:13" x14ac:dyDescent="0.55000000000000004">
      <c r="A8" s="58" t="s">
        <v>77</v>
      </c>
      <c r="B8" s="33">
        <v>44</v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</row>
    <row r="9" spans="1:13" x14ac:dyDescent="0.55000000000000004">
      <c r="A9" s="58" t="s">
        <v>78</v>
      </c>
      <c r="B9" s="33">
        <v>43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</row>
    <row r="10" spans="1:13" x14ac:dyDescent="0.55000000000000004">
      <c r="A10" s="58" t="s">
        <v>79</v>
      </c>
      <c r="B10" s="33">
        <v>127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</row>
    <row r="11" spans="1:13" x14ac:dyDescent="0.55000000000000004">
      <c r="A11" s="58" t="s">
        <v>80</v>
      </c>
      <c r="B11" s="33">
        <v>124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</row>
    <row r="12" spans="1:13" x14ac:dyDescent="0.55000000000000004">
      <c r="A12" s="58" t="s">
        <v>81</v>
      </c>
      <c r="B12" s="33">
        <v>36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</row>
    <row r="13" spans="1:13" x14ac:dyDescent="0.55000000000000004">
      <c r="A13" s="58" t="s">
        <v>82</v>
      </c>
      <c r="B13" s="33">
        <v>123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</row>
    <row r="14" spans="1:13" x14ac:dyDescent="0.55000000000000004">
      <c r="A14" s="58" t="s">
        <v>83</v>
      </c>
      <c r="B14" s="33">
        <v>38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</row>
    <row r="15" spans="1:13" x14ac:dyDescent="0.55000000000000004">
      <c r="A15" s="58" t="s">
        <v>84</v>
      </c>
      <c r="B15" s="33">
        <v>77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</row>
    <row r="16" spans="1:13" x14ac:dyDescent="0.55000000000000004">
      <c r="A16" s="58" t="s">
        <v>85</v>
      </c>
      <c r="B16" s="33">
        <v>63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</row>
    <row r="17" spans="1:13" x14ac:dyDescent="0.55000000000000004">
      <c r="A17" s="58" t="s">
        <v>86</v>
      </c>
      <c r="B17" s="33">
        <v>52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</row>
    <row r="18" spans="1:13" x14ac:dyDescent="0.55000000000000004">
      <c r="A18" s="58" t="s">
        <v>87</v>
      </c>
      <c r="B18" s="33">
        <v>40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</row>
    <row r="19" spans="1:13" x14ac:dyDescent="0.55000000000000004">
      <c r="A19" s="58" t="s">
        <v>88</v>
      </c>
      <c r="B19" s="33">
        <v>116</v>
      </c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</row>
    <row r="20" spans="1:13" x14ac:dyDescent="0.55000000000000004">
      <c r="A20" s="58" t="s">
        <v>89</v>
      </c>
      <c r="B20" s="33">
        <v>110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</row>
    <row r="21" spans="1:13" x14ac:dyDescent="0.55000000000000004">
      <c r="A21" s="58" t="s">
        <v>90</v>
      </c>
      <c r="B21" s="33">
        <v>77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</row>
    <row r="22" spans="1:13" x14ac:dyDescent="0.55000000000000004">
      <c r="A22" s="58" t="s">
        <v>91</v>
      </c>
      <c r="B22" s="33">
        <v>81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</row>
    <row r="23" spans="1:13" x14ac:dyDescent="0.55000000000000004">
      <c r="A23" s="58" t="s">
        <v>92</v>
      </c>
      <c r="B23" s="33">
        <v>30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</row>
    <row r="24" spans="1:13" x14ac:dyDescent="0.55000000000000004">
      <c r="A24" s="58" t="s">
        <v>93</v>
      </c>
      <c r="B24" s="33">
        <v>43</v>
      </c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</row>
    <row r="25" spans="1:13" x14ac:dyDescent="0.55000000000000004">
      <c r="A25" s="58" t="s">
        <v>94</v>
      </c>
      <c r="B25" s="33">
        <v>180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</row>
    <row r="26" spans="1:13" x14ac:dyDescent="0.55000000000000004">
      <c r="A26" s="58" t="s">
        <v>95</v>
      </c>
      <c r="B26" s="33">
        <v>7</v>
      </c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</row>
    <row r="27" spans="1:13" x14ac:dyDescent="0.55000000000000004">
      <c r="A27" s="58" t="s">
        <v>96</v>
      </c>
      <c r="B27" s="33">
        <v>29</v>
      </c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</row>
    <row r="28" spans="1:13" x14ac:dyDescent="0.55000000000000004">
      <c r="A28" s="58" t="s">
        <v>97</v>
      </c>
      <c r="B28" s="33">
        <v>35</v>
      </c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</row>
    <row r="29" spans="1:13" x14ac:dyDescent="0.55000000000000004">
      <c r="A29" s="58" t="s">
        <v>98</v>
      </c>
      <c r="B29" s="33">
        <v>78</v>
      </c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</row>
    <row r="30" spans="1:13" x14ac:dyDescent="0.55000000000000004">
      <c r="A30" s="58" t="s">
        <v>99</v>
      </c>
      <c r="B30" s="33">
        <v>14</v>
      </c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</row>
    <row r="31" spans="1:13" x14ac:dyDescent="0.55000000000000004">
      <c r="A31" s="58" t="s">
        <v>100</v>
      </c>
      <c r="B31" s="33">
        <v>28</v>
      </c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</row>
    <row r="32" spans="1:13" x14ac:dyDescent="0.55000000000000004">
      <c r="A32" s="58" t="s">
        <v>101</v>
      </c>
      <c r="B32" s="33">
        <v>28</v>
      </c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</row>
    <row r="33" spans="1:13" x14ac:dyDescent="0.55000000000000004">
      <c r="A33" s="58" t="s">
        <v>102</v>
      </c>
      <c r="B33" s="33">
        <v>51</v>
      </c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</row>
    <row r="34" spans="1:13" x14ac:dyDescent="0.55000000000000004">
      <c r="A34" s="58" t="s">
        <v>103</v>
      </c>
      <c r="B34" s="33">
        <v>52</v>
      </c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</row>
    <row r="35" spans="1:13" x14ac:dyDescent="0.55000000000000004">
      <c r="A35" s="58" t="s">
        <v>104</v>
      </c>
      <c r="B35" s="33">
        <v>48</v>
      </c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</row>
    <row r="36" spans="1:13" x14ac:dyDescent="0.55000000000000004">
      <c r="A36" s="58" t="s">
        <v>105</v>
      </c>
      <c r="B36" s="33">
        <v>55</v>
      </c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</row>
    <row r="37" spans="1:13" x14ac:dyDescent="0.55000000000000004">
      <c r="A37" s="58" t="s">
        <v>106</v>
      </c>
      <c r="B37" s="33">
        <v>43</v>
      </c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</row>
    <row r="38" spans="1:13" x14ac:dyDescent="0.55000000000000004">
      <c r="A38" s="58" t="s">
        <v>107</v>
      </c>
      <c r="B38" s="33">
        <v>37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</row>
    <row r="39" spans="1:13" x14ac:dyDescent="0.55000000000000004">
      <c r="A39" s="58" t="s">
        <v>108</v>
      </c>
      <c r="B39" s="33">
        <v>30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</row>
    <row r="40" spans="1:13" x14ac:dyDescent="0.55000000000000004">
      <c r="A40" s="58" t="s">
        <v>109</v>
      </c>
      <c r="B40" s="33">
        <v>51</v>
      </c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</row>
    <row r="41" spans="1:13" x14ac:dyDescent="0.55000000000000004">
      <c r="A41" s="58" t="s">
        <v>110</v>
      </c>
      <c r="B41" s="33">
        <v>28</v>
      </c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</row>
    <row r="42" spans="1:13" x14ac:dyDescent="0.55000000000000004">
      <c r="A42" s="58" t="s">
        <v>111</v>
      </c>
      <c r="B42" s="33">
        <v>10</v>
      </c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</row>
    <row r="43" spans="1:13" x14ac:dyDescent="0.55000000000000004">
      <c r="A43" s="58" t="s">
        <v>112</v>
      </c>
      <c r="B43" s="33">
        <v>26</v>
      </c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</row>
    <row r="44" spans="1:13" x14ac:dyDescent="0.55000000000000004">
      <c r="A44" s="58" t="s">
        <v>113</v>
      </c>
      <c r="B44" s="33">
        <v>19</v>
      </c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</row>
    <row r="45" spans="1:13" x14ac:dyDescent="0.55000000000000004">
      <c r="A45" s="58" t="s">
        <v>114</v>
      </c>
      <c r="B45" s="33">
        <v>97</v>
      </c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</row>
    <row r="46" spans="1:13" x14ac:dyDescent="0.55000000000000004">
      <c r="A46" s="58" t="s">
        <v>115</v>
      </c>
      <c r="B46" s="33">
        <v>23</v>
      </c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</row>
    <row r="47" spans="1:13" x14ac:dyDescent="0.55000000000000004">
      <c r="A47" s="58" t="s">
        <v>116</v>
      </c>
      <c r="B47" s="33">
        <v>67</v>
      </c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</row>
    <row r="48" spans="1:13" x14ac:dyDescent="0.55000000000000004">
      <c r="A48" s="58" t="s">
        <v>117</v>
      </c>
      <c r="B48" s="33">
        <v>131</v>
      </c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</row>
    <row r="49" spans="1:13" ht="18.5" thickBot="1" x14ac:dyDescent="0.6">
      <c r="A49" s="59" t="s">
        <v>118</v>
      </c>
      <c r="B49" s="35">
        <v>49</v>
      </c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</row>
    <row r="50" spans="1:13" x14ac:dyDescent="0.55000000000000004">
      <c r="A50" s="38" t="s">
        <v>66</v>
      </c>
      <c r="B50" s="37">
        <f t="shared" ref="B50:M50" si="0">SUM(B3:B49)</f>
        <v>2723</v>
      </c>
      <c r="C50" s="37">
        <f t="shared" si="0"/>
        <v>0</v>
      </c>
      <c r="D50" s="37">
        <f t="shared" si="0"/>
        <v>0</v>
      </c>
      <c r="E50" s="37">
        <f t="shared" si="0"/>
        <v>0</v>
      </c>
      <c r="F50" s="37">
        <f t="shared" si="0"/>
        <v>0</v>
      </c>
      <c r="G50" s="37">
        <f t="shared" si="0"/>
        <v>0</v>
      </c>
      <c r="H50" s="37">
        <f t="shared" si="0"/>
        <v>0</v>
      </c>
      <c r="I50" s="37">
        <f t="shared" si="0"/>
        <v>0</v>
      </c>
      <c r="J50" s="37">
        <f t="shared" si="0"/>
        <v>0</v>
      </c>
      <c r="K50" s="37">
        <f t="shared" si="0"/>
        <v>0</v>
      </c>
      <c r="L50" s="37">
        <f t="shared" si="0"/>
        <v>0</v>
      </c>
      <c r="M50" s="37">
        <f t="shared" si="0"/>
        <v>0</v>
      </c>
    </row>
    <row r="52" spans="1:13" ht="24" customHeight="1" x14ac:dyDescent="0.55000000000000004">
      <c r="A52" s="52" t="s">
        <v>141</v>
      </c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</row>
    <row r="53" spans="1:13" ht="24" customHeight="1" x14ac:dyDescent="0.55000000000000004">
      <c r="A53" s="52" t="s">
        <v>140</v>
      </c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</row>
    <row r="54" spans="1:13" ht="24" customHeight="1" x14ac:dyDescent="0.55000000000000004">
      <c r="A54" s="52" t="s">
        <v>142</v>
      </c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</row>
    <row r="55" spans="1:13" ht="24" customHeight="1" x14ac:dyDescent="0.55000000000000004">
      <c r="A55" s="52" t="s">
        <v>134</v>
      </c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</row>
    <row r="56" spans="1:13" x14ac:dyDescent="0.55000000000000004">
      <c r="A56" s="50"/>
    </row>
  </sheetData>
  <phoneticPr fontId="21"/>
  <pageMargins left="0.39370078740157483" right="0.27559055118110237" top="0.86614173228346458" bottom="0.43307086614173229" header="0.43307086614173229" footer="0.19685039370078741"/>
  <pageSetup paperSize="9" scale="67" orientation="portrait" r:id="rId1"/>
  <headerFooter>
    <oddFooter>&amp;C&amp;16&amp;P/&amp;N</oddFooter>
  </headerFooter>
  <drawing r:id="rId2"/>
  <legacyDrawing r:id="rId3"/>
  <controls>
    <mc:AlternateContent xmlns:mc="http://schemas.openxmlformats.org/markup-compatibility/2006">
      <mc:Choice Requires="x14">
        <control shapeId="41987" r:id="rId4" name="Control 3">
          <controlPr defaultSize="0" r:id="rId5">
            <anchor moveWithCells="1">
              <from>
                <xdr:col>2</xdr:col>
                <xdr:colOff>0</xdr:colOff>
                <xdr:row>1</xdr:row>
                <xdr:rowOff>190500</xdr:rowOff>
              </from>
              <to>
                <xdr:col>3</xdr:col>
                <xdr:colOff>222250</xdr:colOff>
                <xdr:row>2</xdr:row>
                <xdr:rowOff>184150</xdr:rowOff>
              </to>
            </anchor>
          </controlPr>
        </control>
      </mc:Choice>
      <mc:Fallback>
        <control shapeId="41987" r:id="rId4" name="Control 3"/>
      </mc:Fallback>
    </mc:AlternateContent>
    <mc:AlternateContent xmlns:mc="http://schemas.openxmlformats.org/markup-compatibility/2006">
      <mc:Choice Requires="x14">
        <control shapeId="41986" r:id="rId6" name="Control 2">
          <controlPr defaultSize="0" r:id="rId5">
            <anchor moveWithCells="1">
              <from>
                <xdr:col>0</xdr:col>
                <xdr:colOff>0</xdr:colOff>
                <xdr:row>1</xdr:row>
                <xdr:rowOff>190500</xdr:rowOff>
              </from>
              <to>
                <xdr:col>1</xdr:col>
                <xdr:colOff>50800</xdr:colOff>
                <xdr:row>2</xdr:row>
                <xdr:rowOff>184150</xdr:rowOff>
              </to>
            </anchor>
          </controlPr>
        </control>
      </mc:Choice>
      <mc:Fallback>
        <control shapeId="41986" r:id="rId6" name="Control 2"/>
      </mc:Fallback>
    </mc:AlternateContent>
    <mc:AlternateContent xmlns:mc="http://schemas.openxmlformats.org/markup-compatibility/2006">
      <mc:Choice Requires="x14">
        <control shapeId="41985" r:id="rId7" name="Control 1">
          <controlPr defaultSize="0" r:id="rId5">
            <anchor moveWithCells="1">
              <from>
                <xdr:col>0</xdr:col>
                <xdr:colOff>0</xdr:colOff>
                <xdr:row>1</xdr:row>
                <xdr:rowOff>190500</xdr:rowOff>
              </from>
              <to>
                <xdr:col>1</xdr:col>
                <xdr:colOff>50800</xdr:colOff>
                <xdr:row>2</xdr:row>
                <xdr:rowOff>184150</xdr:rowOff>
              </to>
            </anchor>
          </controlPr>
        </control>
      </mc:Choice>
      <mc:Fallback>
        <control shapeId="41985" r:id="rId7" name="Control 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②相談実績件数 単月毎</vt:lpstr>
      <vt:lpstr>②相談実績件数旧</vt:lpstr>
      <vt:lpstr>①名寄せ後の事業者数</vt:lpstr>
      <vt:lpstr>②相談実績件数</vt:lpstr>
      <vt:lpstr>③他の支援機関へ紹介した名寄せ後の事業者数</vt:lpstr>
      <vt:lpstr>④他の支援機関と連携(同席)して支援した名寄せ後の事業</vt:lpstr>
      <vt:lpstr>①名寄せ後の事業者数!Print_Area</vt:lpstr>
      <vt:lpstr>②相談実績件数!Print_Area</vt:lpstr>
      <vt:lpstr>'②相談実績件数 単月毎'!Print_Area</vt:lpstr>
      <vt:lpstr>②相談実績件数旧!Print_Area</vt:lpstr>
      <vt:lpstr>③他の支援機関へ紹介した名寄せ後の事業者数!Print_Area</vt:lpstr>
      <vt:lpstr>'④他の支援機関と連携(同席)して支援した名寄せ後の事業'!Print_Area</vt:lpstr>
      <vt:lpstr>①名寄せ後の事業者数!Print_Titles</vt:lpstr>
      <vt:lpstr>②相談実績件数!Print_Titles</vt:lpstr>
      <vt:lpstr>'②相談実績件数 単月毎'!Print_Titles</vt:lpstr>
      <vt:lpstr>②相談実績件数旧!Print_Titles</vt:lpstr>
      <vt:lpstr>③他の支援機関へ紹介した名寄せ後の事業者数!Print_Titles</vt:lpstr>
      <vt:lpstr>'④他の支援機関と連携(同席)して支援した名寄せ後の事業'!Print_Titles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2021-05-19T08:02:04Z</dcterms:created>
  <dcterms:modified xsi:type="dcterms:W3CDTF">2025-05-16T00:36:19Z</dcterms:modified>
  <cp:category/>
  <cp:contentStatus/>
</cp:coreProperties>
</file>