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700" windowHeight="8805" activeTab="0"/>
  </bookViews>
  <sheets>
    <sheet name="入力表" sheetId="1" r:id="rId1"/>
    <sheet name="記入例" sheetId="2" r:id="rId2"/>
  </sheets>
  <definedNames>
    <definedName name="_xlnm.Print_Area" localSheetId="1">'記入例'!$A$1:$P$37</definedName>
    <definedName name="_xlnm.Print_Area" localSheetId="0">'入力表'!$A$1:$P$38</definedName>
  </definedNames>
  <calcPr fullCalcOnLoad="1"/>
</workbook>
</file>

<file path=xl/sharedStrings.xml><?xml version="1.0" encoding="utf-8"?>
<sst xmlns="http://schemas.openxmlformats.org/spreadsheetml/2006/main" count="176" uniqueCount="104">
  <si>
    <t>昨年度</t>
  </si>
  <si>
    <t>その他</t>
  </si>
  <si>
    <t xml:space="preserve">販売計画
</t>
  </si>
  <si>
    <t>資金調達先</t>
  </si>
  <si>
    <t>売上高（新規事業分）</t>
  </si>
  <si>
    <t>売上高（従来分）</t>
  </si>
  <si>
    <t>内訳
（設備投資内容とその金額）</t>
  </si>
  <si>
    <t>※１　表に使用する円の単位を忘れずにご記入ください。</t>
  </si>
  <si>
    <t>※２　下記の表では白い部分のみご記入ください。着色部分は自動的に計算されますので、手を触れませんようお願いいたします。</t>
  </si>
  <si>
    <t>（単位</t>
  </si>
  <si>
    <t>円）</t>
  </si>
  <si>
    <t>①</t>
  </si>
  <si>
    <t>②</t>
  </si>
  <si>
    <t>③</t>
  </si>
  <si>
    <t>④</t>
  </si>
  <si>
    <t>⑤</t>
  </si>
  <si>
    <t>－</t>
  </si>
  <si>
    <t>－</t>
  </si>
  <si>
    <t>－</t>
  </si>
  <si>
    <t>－</t>
  </si>
  <si>
    <t>①</t>
  </si>
  <si>
    <t>②</t>
  </si>
  <si>
    <t>③</t>
  </si>
  <si>
    <t>④</t>
  </si>
  <si>
    <t>－</t>
  </si>
  <si>
    <t>－</t>
  </si>
  <si>
    <t>－</t>
  </si>
  <si>
    <t>ＰＣ類のリニューアル</t>
  </si>
  <si>
    <t>決算期</t>
  </si>
  <si>
    <t>　決算時期（開始）</t>
  </si>
  <si>
    <t>　決算時期（終了）</t>
  </si>
  <si>
    <t>年　　月</t>
  </si>
  <si>
    <t>今年度</t>
  </si>
  <si>
    <t>２年後</t>
  </si>
  <si>
    <t>１年後</t>
  </si>
  <si>
    <t>３年後</t>
  </si>
  <si>
    <t>４年後</t>
  </si>
  <si>
    <t>　決算期名</t>
  </si>
  <si>
    <t>第　　期</t>
  </si>
  <si>
    <t>①</t>
  </si>
  <si>
    <t>②</t>
  </si>
  <si>
    <t>③</t>
  </si>
  <si>
    <t>④</t>
  </si>
  <si>
    <t>⑤</t>
  </si>
  <si>
    <t>－</t>
  </si>
  <si>
    <t>－</t>
  </si>
  <si>
    <t>－</t>
  </si>
  <si>
    <t>①</t>
  </si>
  <si>
    <t>②</t>
  </si>
  <si>
    <t>③</t>
  </si>
  <si>
    <t>④</t>
  </si>
  <si>
    <t>－</t>
  </si>
  <si>
    <t>－</t>
  </si>
  <si>
    <t>－</t>
  </si>
  <si>
    <t>資金計画書</t>
  </si>
  <si>
    <t>資金計画書　こちらは記入例です！</t>
  </si>
  <si>
    <t>第　2期</t>
  </si>
  <si>
    <t>第　3期</t>
  </si>
  <si>
    <t>第　4期</t>
  </si>
  <si>
    <t>第　5期</t>
  </si>
  <si>
    <t>第　6期</t>
  </si>
  <si>
    <t>第　7期</t>
  </si>
  <si>
    <t>千</t>
  </si>
  <si>
    <t>製品Ｂ</t>
  </si>
  <si>
    <t>製品Ａ</t>
  </si>
  <si>
    <t>サービスＡ</t>
  </si>
  <si>
    <t>サービスＢ</t>
  </si>
  <si>
    <t>製品Ｃ</t>
  </si>
  <si>
    <t>製品Ｄ</t>
  </si>
  <si>
    <t>サービスＣ</t>
  </si>
  <si>
    <t>機械Ａを購入</t>
  </si>
  <si>
    <t>検査機器Ａを購入</t>
  </si>
  <si>
    <t>機械Ａのバージョンアップ</t>
  </si>
  <si>
    <t>検査機器Ａの修理</t>
  </si>
  <si>
    <t>銀行Ａ</t>
  </si>
  <si>
    <t>銀行Ｂ</t>
  </si>
  <si>
    <t>補助金Ａ</t>
  </si>
  <si>
    <t>※売上高（合計）、付加価値、経常利益、資金調達（合計）、設備投資額、減価償却費、従業員数の着色欄は、今年度数値と比較した伸び率を示しています。</t>
  </si>
  <si>
    <t>売上高（合計）</t>
  </si>
  <si>
    <t>経常利益</t>
  </si>
  <si>
    <r>
      <t>付加価値</t>
    </r>
    <r>
      <rPr>
        <sz val="10"/>
        <rFont val="ＭＳ ゴシック"/>
        <family val="3"/>
      </rPr>
      <t xml:space="preserve">
</t>
    </r>
    <r>
      <rPr>
        <sz val="8"/>
        <rFont val="ＭＳ ゴシック"/>
        <family val="3"/>
      </rPr>
      <t>＝営業利益＋人件費＋原価償却費</t>
    </r>
  </si>
  <si>
    <r>
      <t>設備投資額</t>
    </r>
    <r>
      <rPr>
        <sz val="9"/>
        <rFont val="ＭＳ ゴシック"/>
        <family val="3"/>
      </rPr>
      <t xml:space="preserve"> </t>
    </r>
  </si>
  <si>
    <r>
      <t>減価償却費</t>
    </r>
    <r>
      <rPr>
        <sz val="8"/>
        <rFont val="ＭＳ ゴシック"/>
        <family val="3"/>
      </rPr>
      <t xml:space="preserve"> </t>
    </r>
  </si>
  <si>
    <t>従業員数(人)</t>
  </si>
  <si>
    <r>
      <t>資金調達</t>
    </r>
    <r>
      <rPr>
        <sz val="8"/>
        <rFont val="ＭＳ ゴシック"/>
        <family val="3"/>
      </rPr>
      <t xml:space="preserve"> </t>
    </r>
  </si>
  <si>
    <r>
      <t xml:space="preserve">付加価値
</t>
    </r>
    <r>
      <rPr>
        <sz val="8"/>
        <rFont val="ＭＳ ゴシック"/>
        <family val="3"/>
      </rPr>
      <t>＝営業利益＋人件費＋減価償却費</t>
    </r>
  </si>
  <si>
    <t>売上高（従来分）〔A〕</t>
  </si>
  <si>
    <t>売上高（新規事業分）〔B〕</t>
  </si>
  <si>
    <t>資金調達〔Bに対して〕</t>
  </si>
  <si>
    <r>
      <t>設備投資額</t>
    </r>
    <r>
      <rPr>
        <sz val="9"/>
        <rFont val="ＭＳ ゴシック"/>
        <family val="3"/>
      </rPr>
      <t xml:space="preserve"> 〔Bに対して〕</t>
    </r>
  </si>
  <si>
    <t>従業員数(人)〔社員のみ〕</t>
  </si>
  <si>
    <t>パート・アルバイト(人）</t>
  </si>
  <si>
    <t>23年　4月</t>
  </si>
  <si>
    <t>24年　3月</t>
  </si>
  <si>
    <t>24年　4月</t>
  </si>
  <si>
    <t>25年　3月</t>
  </si>
  <si>
    <t>25年　4月</t>
  </si>
  <si>
    <t>26年　3月</t>
  </si>
  <si>
    <t>26年　4月</t>
  </si>
  <si>
    <t>27年　3月</t>
  </si>
  <si>
    <t>27年　4月</t>
  </si>
  <si>
    <t>28年　3月</t>
  </si>
  <si>
    <t>28年　4月</t>
  </si>
  <si>
    <t>29年　3月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</si>
</sst>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_ "/>
    <numFmt numFmtId="179" formatCode="0.0000"/>
    <numFmt numFmtId="180" formatCode="0.000"/>
    <numFmt numFmtId="181" formatCode="#,##0_ "/>
    <numFmt numFmtId="182" formatCode="#,##0_);[Red]\(#,##0\)"/>
    <numFmt numFmtId="183" formatCode="0.0_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color indexed="12"/>
      <name val="ＭＳ ゴシック"/>
      <family val="3"/>
    </font>
    <font>
      <sz val="12"/>
      <color indexed="9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vertical="center"/>
    </xf>
    <xf numFmtId="182" fontId="1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vertical="center"/>
    </xf>
    <xf numFmtId="182" fontId="1" fillId="33" borderId="24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9" fontId="5" fillId="0" borderId="26" xfId="0" applyNumberFormat="1" applyFont="1" applyFill="1" applyBorder="1" applyAlignment="1">
      <alignment vertical="center"/>
    </xf>
    <xf numFmtId="182" fontId="1" fillId="0" borderId="27" xfId="0" applyNumberFormat="1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182" fontId="1" fillId="0" borderId="24" xfId="0" applyNumberFormat="1" applyFont="1" applyBorder="1" applyAlignment="1">
      <alignment vertical="center"/>
    </xf>
    <xf numFmtId="182" fontId="1" fillId="33" borderId="27" xfId="0" applyNumberFormat="1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vertical="center"/>
    </xf>
    <xf numFmtId="181" fontId="1" fillId="0" borderId="27" xfId="0" applyNumberFormat="1" applyFont="1" applyBorder="1" applyAlignment="1">
      <alignment vertical="center"/>
    </xf>
    <xf numFmtId="182" fontId="1" fillId="0" borderId="31" xfId="0" applyNumberFormat="1" applyFont="1" applyFill="1" applyBorder="1" applyAlignment="1">
      <alignment vertical="center"/>
    </xf>
    <xf numFmtId="0" fontId="5" fillId="33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vertical="center"/>
    </xf>
    <xf numFmtId="182" fontId="1" fillId="0" borderId="35" xfId="0" applyNumberFormat="1" applyFont="1" applyBorder="1" applyAlignment="1">
      <alignment vertical="center"/>
    </xf>
    <xf numFmtId="182" fontId="1" fillId="0" borderId="36" xfId="0" applyNumberFormat="1" applyFont="1" applyBorder="1" applyAlignment="1">
      <alignment vertical="center"/>
    </xf>
    <xf numFmtId="0" fontId="5" fillId="33" borderId="37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vertical="center"/>
    </xf>
    <xf numFmtId="182" fontId="1" fillId="0" borderId="38" xfId="0" applyNumberFormat="1" applyFont="1" applyBorder="1" applyAlignment="1">
      <alignment vertical="center"/>
    </xf>
    <xf numFmtId="182" fontId="1" fillId="0" borderId="39" xfId="0" applyNumberFormat="1" applyFont="1" applyBorder="1" applyAlignment="1">
      <alignment vertical="center"/>
    </xf>
    <xf numFmtId="9" fontId="5" fillId="33" borderId="40" xfId="0" applyNumberFormat="1" applyFont="1" applyFill="1" applyBorder="1" applyAlignment="1">
      <alignment vertical="center"/>
    </xf>
    <xf numFmtId="9" fontId="5" fillId="35" borderId="41" xfId="0" applyNumberFormat="1" applyFont="1" applyFill="1" applyBorder="1" applyAlignment="1">
      <alignment vertical="center"/>
    </xf>
    <xf numFmtId="9" fontId="5" fillId="35" borderId="42" xfId="0" applyNumberFormat="1" applyFont="1" applyFill="1" applyBorder="1" applyAlignment="1">
      <alignment vertical="center"/>
    </xf>
    <xf numFmtId="9" fontId="5" fillId="35" borderId="43" xfId="0" applyNumberFormat="1" applyFont="1" applyFill="1" applyBorder="1" applyAlignment="1">
      <alignment vertical="center"/>
    </xf>
    <xf numFmtId="9" fontId="5" fillId="33" borderId="44" xfId="0" applyNumberFormat="1" applyFont="1" applyFill="1" applyBorder="1" applyAlignment="1">
      <alignment vertical="center"/>
    </xf>
    <xf numFmtId="9" fontId="5" fillId="33" borderId="45" xfId="0" applyNumberFormat="1" applyFont="1" applyFill="1" applyBorder="1" applyAlignment="1">
      <alignment horizontal="center" vertical="center"/>
    </xf>
    <xf numFmtId="9" fontId="5" fillId="33" borderId="40" xfId="0" applyNumberFormat="1" applyFont="1" applyFill="1" applyBorder="1" applyAlignment="1">
      <alignment horizontal="center" vertical="center"/>
    </xf>
    <xf numFmtId="9" fontId="5" fillId="35" borderId="46" xfId="0" applyNumberFormat="1" applyFont="1" applyFill="1" applyBorder="1" applyAlignment="1">
      <alignment vertical="center"/>
    </xf>
    <xf numFmtId="9" fontId="5" fillId="35" borderId="47" xfId="0" applyNumberFormat="1" applyFont="1" applyFill="1" applyBorder="1" applyAlignment="1">
      <alignment vertical="center"/>
    </xf>
    <xf numFmtId="9" fontId="5" fillId="33" borderId="48" xfId="0" applyNumberFormat="1" applyFont="1" applyFill="1" applyBorder="1" applyAlignment="1">
      <alignment horizontal="center" vertical="center"/>
    </xf>
    <xf numFmtId="9" fontId="5" fillId="33" borderId="49" xfId="0" applyNumberFormat="1" applyFont="1" applyFill="1" applyBorder="1" applyAlignment="1">
      <alignment vertical="center"/>
    </xf>
    <xf numFmtId="9" fontId="5" fillId="35" borderId="50" xfId="0" applyNumberFormat="1" applyFont="1" applyFill="1" applyBorder="1" applyAlignment="1">
      <alignment vertical="center"/>
    </xf>
    <xf numFmtId="9" fontId="5" fillId="35" borderId="51" xfId="0" applyNumberFormat="1" applyFont="1" applyFill="1" applyBorder="1" applyAlignment="1">
      <alignment vertical="center"/>
    </xf>
    <xf numFmtId="9" fontId="5" fillId="35" borderId="52" xfId="0" applyNumberFormat="1" applyFont="1" applyFill="1" applyBorder="1" applyAlignment="1">
      <alignment vertical="center"/>
    </xf>
    <xf numFmtId="9" fontId="5" fillId="33" borderId="53" xfId="0" applyNumberFormat="1" applyFont="1" applyFill="1" applyBorder="1" applyAlignment="1">
      <alignment vertical="center"/>
    </xf>
    <xf numFmtId="9" fontId="5" fillId="35" borderId="54" xfId="0" applyNumberFormat="1" applyFont="1" applyFill="1" applyBorder="1" applyAlignment="1">
      <alignment vertical="center"/>
    </xf>
    <xf numFmtId="9" fontId="5" fillId="35" borderId="5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34" borderId="14" xfId="0" applyFont="1" applyFill="1" applyBorder="1" applyAlignment="1">
      <alignment vertical="center"/>
    </xf>
    <xf numFmtId="177" fontId="5" fillId="33" borderId="45" xfId="0" applyNumberFormat="1" applyFont="1" applyFill="1" applyBorder="1" applyAlignment="1">
      <alignment vertical="center"/>
    </xf>
    <xf numFmtId="177" fontId="5" fillId="33" borderId="40" xfId="0" applyNumberFormat="1" applyFont="1" applyFill="1" applyBorder="1" applyAlignment="1">
      <alignment vertical="center"/>
    </xf>
    <xf numFmtId="177" fontId="5" fillId="33" borderId="48" xfId="0" applyNumberFormat="1" applyFont="1" applyFill="1" applyBorder="1" applyAlignment="1">
      <alignment vertical="center"/>
    </xf>
    <xf numFmtId="177" fontId="5" fillId="33" borderId="56" xfId="0" applyNumberFormat="1" applyFont="1" applyFill="1" applyBorder="1" applyAlignment="1">
      <alignment vertical="center"/>
    </xf>
    <xf numFmtId="177" fontId="5" fillId="33" borderId="49" xfId="0" applyNumberFormat="1" applyFont="1" applyFill="1" applyBorder="1" applyAlignment="1">
      <alignment vertical="center"/>
    </xf>
    <xf numFmtId="177" fontId="5" fillId="33" borderId="57" xfId="0" applyNumberFormat="1" applyFont="1" applyFill="1" applyBorder="1" applyAlignment="1">
      <alignment vertical="center"/>
    </xf>
    <xf numFmtId="183" fontId="5" fillId="33" borderId="48" xfId="0" applyNumberFormat="1" applyFont="1" applyFill="1" applyBorder="1" applyAlignment="1">
      <alignment vertical="center"/>
    </xf>
    <xf numFmtId="183" fontId="5" fillId="33" borderId="57" xfId="0" applyNumberFormat="1" applyFont="1" applyFill="1" applyBorder="1" applyAlignment="1">
      <alignment vertical="center"/>
    </xf>
    <xf numFmtId="183" fontId="5" fillId="33" borderId="40" xfId="0" applyNumberFormat="1" applyFont="1" applyFill="1" applyBorder="1" applyAlignment="1">
      <alignment vertical="center"/>
    </xf>
    <xf numFmtId="183" fontId="5" fillId="33" borderId="58" xfId="0" applyNumberFormat="1" applyFont="1" applyFill="1" applyBorder="1" applyAlignment="1">
      <alignment vertical="center"/>
    </xf>
    <xf numFmtId="183" fontId="5" fillId="33" borderId="49" xfId="0" applyNumberFormat="1" applyFont="1" applyFill="1" applyBorder="1" applyAlignment="1">
      <alignment vertical="center"/>
    </xf>
    <xf numFmtId="183" fontId="5" fillId="33" borderId="59" xfId="0" applyNumberFormat="1" applyFont="1" applyFill="1" applyBorder="1" applyAlignment="1">
      <alignment vertical="center"/>
    </xf>
    <xf numFmtId="0" fontId="9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/>
    </xf>
    <xf numFmtId="9" fontId="5" fillId="36" borderId="0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182" fontId="11" fillId="0" borderId="35" xfId="0" applyNumberFormat="1" applyFont="1" applyBorder="1" applyAlignment="1">
      <alignment vertical="center"/>
    </xf>
    <xf numFmtId="182" fontId="11" fillId="0" borderId="36" xfId="0" applyNumberFormat="1" applyFont="1" applyBorder="1" applyAlignment="1">
      <alignment vertical="center"/>
    </xf>
    <xf numFmtId="182" fontId="11" fillId="0" borderId="39" xfId="0" applyNumberFormat="1" applyFont="1" applyBorder="1" applyAlignment="1">
      <alignment vertical="center"/>
    </xf>
    <xf numFmtId="181" fontId="11" fillId="0" borderId="27" xfId="0" applyNumberFormat="1" applyFont="1" applyBorder="1" applyAlignment="1">
      <alignment vertical="center"/>
    </xf>
    <xf numFmtId="181" fontId="11" fillId="0" borderId="24" xfId="0" applyNumberFormat="1" applyFont="1" applyBorder="1" applyAlignment="1">
      <alignment vertical="center"/>
    </xf>
    <xf numFmtId="182" fontId="11" fillId="0" borderId="38" xfId="0" applyNumberFormat="1" applyFont="1" applyBorder="1" applyAlignment="1">
      <alignment vertical="center"/>
    </xf>
    <xf numFmtId="182" fontId="11" fillId="0" borderId="31" xfId="0" applyNumberFormat="1" applyFont="1" applyFill="1" applyBorder="1" applyAlignment="1">
      <alignment vertical="center"/>
    </xf>
    <xf numFmtId="182" fontId="11" fillId="0" borderId="27" xfId="0" applyNumberFormat="1" applyFont="1" applyBorder="1" applyAlignment="1">
      <alignment vertical="center"/>
    </xf>
    <xf numFmtId="182" fontId="11" fillId="0" borderId="24" xfId="0" applyNumberFormat="1" applyFont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vertical="center"/>
    </xf>
    <xf numFmtId="181" fontId="1" fillId="0" borderId="61" xfId="0" applyNumberFormat="1" applyFont="1" applyBorder="1" applyAlignment="1">
      <alignment vertical="center"/>
    </xf>
    <xf numFmtId="9" fontId="5" fillId="33" borderId="58" xfId="0" applyNumberFormat="1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vertical="center"/>
    </xf>
    <xf numFmtId="0" fontId="5" fillId="33" borderId="63" xfId="0" applyFont="1" applyFill="1" applyBorder="1" applyAlignment="1">
      <alignment vertical="center"/>
    </xf>
    <xf numFmtId="0" fontId="5" fillId="33" borderId="63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vertical="center"/>
    </xf>
    <xf numFmtId="181" fontId="1" fillId="0" borderId="35" xfId="0" applyNumberFormat="1" applyFont="1" applyBorder="1" applyAlignment="1">
      <alignment vertical="center"/>
    </xf>
    <xf numFmtId="9" fontId="5" fillId="33" borderId="41" xfId="0" applyNumberFormat="1" applyFont="1" applyFill="1" applyBorder="1" applyAlignment="1">
      <alignment horizontal="center" vertical="center"/>
    </xf>
    <xf numFmtId="183" fontId="5" fillId="33" borderId="41" xfId="0" applyNumberFormat="1" applyFont="1" applyFill="1" applyBorder="1" applyAlignment="1">
      <alignment vertical="center"/>
    </xf>
    <xf numFmtId="183" fontId="5" fillId="33" borderId="50" xfId="0" applyNumberFormat="1" applyFont="1" applyFill="1" applyBorder="1" applyAlignment="1">
      <alignment vertical="center"/>
    </xf>
    <xf numFmtId="0" fontId="5" fillId="33" borderId="6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 textRotation="255"/>
    </xf>
    <xf numFmtId="0" fontId="6" fillId="33" borderId="68" xfId="0" applyFont="1" applyFill="1" applyBorder="1" applyAlignment="1">
      <alignment horizontal="center" vertical="center" textRotation="255"/>
    </xf>
    <xf numFmtId="0" fontId="5" fillId="0" borderId="6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left" vertical="top"/>
    </xf>
    <xf numFmtId="0" fontId="1" fillId="0" borderId="6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26" xfId="0" applyFont="1" applyFill="1" applyBorder="1" applyAlignment="1">
      <alignment horizontal="left" vertical="center"/>
    </xf>
    <xf numFmtId="0" fontId="5" fillId="33" borderId="6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7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6" fillId="33" borderId="67" xfId="0" applyFont="1" applyFill="1" applyBorder="1" applyAlignment="1">
      <alignment horizontal="center" vertical="center" textRotation="255" wrapText="1"/>
    </xf>
    <xf numFmtId="0" fontId="5" fillId="0" borderId="72" xfId="0" applyFont="1" applyFill="1" applyBorder="1" applyAlignment="1">
      <alignment horizontal="center" vertical="center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76200</xdr:rowOff>
    </xdr:from>
    <xdr:to>
      <xdr:col>15</xdr:col>
      <xdr:colOff>476250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34375" y="381000"/>
          <a:ext cx="2324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2</xdr:row>
      <xdr:rowOff>76200</xdr:rowOff>
    </xdr:from>
    <xdr:to>
      <xdr:col>15</xdr:col>
      <xdr:colOff>476250</xdr:colOff>
      <xdr:row>2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34375" y="381000"/>
          <a:ext cx="23241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2.75390625" style="2" customWidth="1"/>
    <col min="4" max="4" width="23.625" style="1" customWidth="1"/>
    <col min="5" max="5" width="10.625" style="1" customWidth="1"/>
    <col min="6" max="6" width="7.375" style="3" customWidth="1"/>
    <col min="7" max="7" width="10.625" style="1" customWidth="1"/>
    <col min="8" max="8" width="7.375" style="3" customWidth="1"/>
    <col min="9" max="9" width="10.625" style="1" customWidth="1"/>
    <col min="10" max="10" width="7.375" style="1" customWidth="1"/>
    <col min="11" max="11" width="10.625" style="1" customWidth="1"/>
    <col min="12" max="12" width="7.375" style="1" customWidth="1"/>
    <col min="13" max="13" width="10.625" style="1" customWidth="1"/>
    <col min="14" max="14" width="7.375" style="1" customWidth="1"/>
    <col min="15" max="15" width="10.625" style="1" customWidth="1"/>
    <col min="16" max="16" width="7.375" style="1" customWidth="1"/>
    <col min="17" max="16384" width="9.00390625" style="1" customWidth="1"/>
  </cols>
  <sheetData>
    <row r="1" spans="1:16" ht="12">
      <c r="A1" s="73" t="s">
        <v>7</v>
      </c>
      <c r="B1" s="5"/>
      <c r="C1" s="6"/>
      <c r="D1" s="5"/>
      <c r="E1" s="5"/>
      <c r="F1" s="7"/>
      <c r="G1" s="5"/>
      <c r="H1" s="7"/>
      <c r="I1" s="5"/>
      <c r="J1" s="5"/>
      <c r="K1" s="5"/>
      <c r="L1" s="5"/>
      <c r="M1" s="5"/>
      <c r="N1" s="5"/>
      <c r="O1" s="5"/>
      <c r="P1" s="5"/>
    </row>
    <row r="2" spans="1:16" ht="12">
      <c r="A2" s="73" t="s">
        <v>8</v>
      </c>
      <c r="B2" s="5"/>
      <c r="C2" s="6"/>
      <c r="D2" s="5"/>
      <c r="E2" s="5"/>
      <c r="F2" s="7"/>
      <c r="G2" s="5"/>
      <c r="H2" s="7"/>
      <c r="I2" s="5"/>
      <c r="J2" s="5"/>
      <c r="K2" s="5"/>
      <c r="L2" s="5"/>
      <c r="M2" s="5"/>
      <c r="N2" s="5"/>
      <c r="O2" s="5"/>
      <c r="P2" s="5"/>
    </row>
    <row r="3" spans="1:16" ht="29.25" customHeight="1" thickBot="1">
      <c r="A3" s="5"/>
      <c r="B3" s="5"/>
      <c r="C3" s="6"/>
      <c r="D3" s="5"/>
      <c r="E3" s="5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74" t="s">
        <v>54</v>
      </c>
      <c r="B4" s="27"/>
      <c r="C4" s="28"/>
      <c r="D4" s="27"/>
      <c r="E4" s="27"/>
      <c r="F4" s="29"/>
      <c r="G4" s="27"/>
      <c r="H4" s="29"/>
      <c r="I4" s="27"/>
      <c r="J4" s="27"/>
      <c r="K4" s="27"/>
      <c r="L4" s="27"/>
      <c r="M4" s="27"/>
      <c r="N4" s="27"/>
      <c r="O4" s="27"/>
      <c r="P4" s="30"/>
    </row>
    <row r="5" spans="1:16" ht="18" customHeight="1" thickBot="1">
      <c r="A5" s="154" t="s">
        <v>9</v>
      </c>
      <c r="B5" s="154"/>
      <c r="C5" s="31"/>
      <c r="D5" s="91"/>
      <c r="E5" s="32" t="s">
        <v>10</v>
      </c>
      <c r="F5" s="33"/>
      <c r="G5" s="32"/>
      <c r="H5" s="33"/>
      <c r="I5" s="32"/>
      <c r="J5" s="32"/>
      <c r="K5" s="32"/>
      <c r="L5" s="32"/>
      <c r="M5" s="32"/>
      <c r="N5" s="32"/>
      <c r="O5" s="32"/>
      <c r="P5" s="32"/>
    </row>
    <row r="6" spans="1:16" ht="18" customHeight="1">
      <c r="A6" s="155" t="s">
        <v>28</v>
      </c>
      <c r="B6" s="156"/>
      <c r="C6" s="156"/>
      <c r="D6" s="157"/>
      <c r="E6" s="117" t="s">
        <v>0</v>
      </c>
      <c r="F6" s="117"/>
      <c r="G6" s="117" t="s">
        <v>32</v>
      </c>
      <c r="H6" s="117"/>
      <c r="I6" s="117" t="s">
        <v>34</v>
      </c>
      <c r="J6" s="117"/>
      <c r="K6" s="117" t="s">
        <v>33</v>
      </c>
      <c r="L6" s="117"/>
      <c r="M6" s="117" t="s">
        <v>35</v>
      </c>
      <c r="N6" s="117"/>
      <c r="O6" s="117" t="s">
        <v>36</v>
      </c>
      <c r="P6" s="145"/>
    </row>
    <row r="7" spans="1:16" ht="18" customHeight="1">
      <c r="A7" s="142" t="s">
        <v>37</v>
      </c>
      <c r="B7" s="143"/>
      <c r="C7" s="143"/>
      <c r="D7" s="144"/>
      <c r="E7" s="158" t="s">
        <v>38</v>
      </c>
      <c r="F7" s="159"/>
      <c r="G7" s="158" t="s">
        <v>38</v>
      </c>
      <c r="H7" s="159"/>
      <c r="I7" s="158" t="s">
        <v>38</v>
      </c>
      <c r="J7" s="159"/>
      <c r="K7" s="158" t="s">
        <v>38</v>
      </c>
      <c r="L7" s="159"/>
      <c r="M7" s="158" t="s">
        <v>38</v>
      </c>
      <c r="N7" s="159"/>
      <c r="O7" s="158" t="s">
        <v>38</v>
      </c>
      <c r="P7" s="161"/>
    </row>
    <row r="8" spans="1:16" ht="18" customHeight="1">
      <c r="A8" s="142" t="s">
        <v>29</v>
      </c>
      <c r="B8" s="143"/>
      <c r="C8" s="143"/>
      <c r="D8" s="144"/>
      <c r="E8" s="137" t="s">
        <v>31</v>
      </c>
      <c r="F8" s="138"/>
      <c r="G8" s="137" t="s">
        <v>31</v>
      </c>
      <c r="H8" s="138"/>
      <c r="I8" s="137" t="s">
        <v>31</v>
      </c>
      <c r="J8" s="138"/>
      <c r="K8" s="137" t="s">
        <v>31</v>
      </c>
      <c r="L8" s="138"/>
      <c r="M8" s="137" t="s">
        <v>31</v>
      </c>
      <c r="N8" s="138"/>
      <c r="O8" s="137" t="s">
        <v>31</v>
      </c>
      <c r="P8" s="160"/>
    </row>
    <row r="9" spans="1:16" ht="18" customHeight="1" thickBot="1">
      <c r="A9" s="139" t="s">
        <v>30</v>
      </c>
      <c r="B9" s="140"/>
      <c r="C9" s="140"/>
      <c r="D9" s="141"/>
      <c r="E9" s="118" t="s">
        <v>31</v>
      </c>
      <c r="F9" s="119"/>
      <c r="G9" s="118" t="s">
        <v>31</v>
      </c>
      <c r="H9" s="119"/>
      <c r="I9" s="118" t="s">
        <v>31</v>
      </c>
      <c r="J9" s="119"/>
      <c r="K9" s="118" t="s">
        <v>31</v>
      </c>
      <c r="L9" s="119"/>
      <c r="M9" s="118" t="s">
        <v>31</v>
      </c>
      <c r="N9" s="119"/>
      <c r="O9" s="118" t="s">
        <v>31</v>
      </c>
      <c r="P9" s="150"/>
    </row>
    <row r="10" spans="1:16" ht="18" customHeight="1">
      <c r="A10" s="14" t="s">
        <v>86</v>
      </c>
      <c r="B10" s="15"/>
      <c r="C10" s="16"/>
      <c r="D10" s="17"/>
      <c r="E10" s="37">
        <f>SUM(E11:E15)</f>
        <v>0</v>
      </c>
      <c r="F10" s="56">
        <f>IF(E10,E10/E22,"")</f>
      </c>
      <c r="G10" s="37">
        <f>SUM(G11:G15)</f>
        <v>0</v>
      </c>
      <c r="H10" s="56">
        <f>IF(G10,G10/G22,"")</f>
      </c>
      <c r="I10" s="37">
        <f>SUM(I11:I15)</f>
        <v>0</v>
      </c>
      <c r="J10" s="56">
        <f>IF(I10,I10/I22,"")</f>
      </c>
      <c r="K10" s="37">
        <f>SUM(K11:K15)</f>
        <v>0</v>
      </c>
      <c r="L10" s="56">
        <f>IF(K10,K10/K22,"")</f>
      </c>
      <c r="M10" s="37">
        <f>SUM(M11:M15)</f>
        <v>0</v>
      </c>
      <c r="N10" s="56">
        <f>IF(M10,M10/M22,"")</f>
      </c>
      <c r="O10" s="37">
        <f>SUM(O11:O15)</f>
        <v>0</v>
      </c>
      <c r="P10" s="66">
        <f>IF(O10,O10/O22,"")</f>
      </c>
    </row>
    <row r="11" spans="1:16" ht="18" customHeight="1">
      <c r="A11" s="18"/>
      <c r="B11" s="149" t="s">
        <v>2</v>
      </c>
      <c r="C11" s="44" t="s">
        <v>39</v>
      </c>
      <c r="D11" s="45"/>
      <c r="E11" s="50"/>
      <c r="F11" s="57">
        <f>IF(E11="","",E11/$E$10)</f>
      </c>
      <c r="G11" s="50"/>
      <c r="H11" s="57">
        <f>IF(G11="","",G11/$G$10)</f>
      </c>
      <c r="I11" s="50"/>
      <c r="J11" s="57">
        <f>IF(I11="","",I11/$I$10)</f>
      </c>
      <c r="K11" s="50"/>
      <c r="L11" s="57">
        <f>IF(K11="","",K11/$K$10)</f>
      </c>
      <c r="M11" s="50"/>
      <c r="N11" s="57">
        <f>IF(M11="","",M11/$M$10)</f>
      </c>
      <c r="O11" s="50"/>
      <c r="P11" s="67">
        <f>IF(O11="","",O11/$O$10)</f>
      </c>
    </row>
    <row r="12" spans="1:16" ht="18" customHeight="1">
      <c r="A12" s="18"/>
      <c r="B12" s="120"/>
      <c r="C12" s="46" t="s">
        <v>40</v>
      </c>
      <c r="D12" s="47"/>
      <c r="E12" s="51"/>
      <c r="F12" s="58">
        <f>IF(E12="","",E12/$E$10)</f>
      </c>
      <c r="G12" s="51"/>
      <c r="H12" s="58">
        <f>IF(G12="","",G12/$G$10)</f>
      </c>
      <c r="I12" s="51"/>
      <c r="J12" s="58">
        <f>IF(I12="","",I12/$I$10)</f>
      </c>
      <c r="K12" s="51"/>
      <c r="L12" s="58">
        <f>IF(K12="","",K12/$K$10)</f>
      </c>
      <c r="M12" s="51"/>
      <c r="N12" s="58">
        <f>IF(M12="","",M12/$M$10)</f>
      </c>
      <c r="O12" s="51"/>
      <c r="P12" s="68">
        <f>IF(O12="","",O12/$O$10)</f>
      </c>
    </row>
    <row r="13" spans="1:16" ht="18" customHeight="1">
      <c r="A13" s="18"/>
      <c r="B13" s="120"/>
      <c r="C13" s="46" t="s">
        <v>41</v>
      </c>
      <c r="D13" s="47"/>
      <c r="E13" s="51"/>
      <c r="F13" s="58">
        <f>IF(E13="","",E13/$E$10)</f>
      </c>
      <c r="G13" s="51"/>
      <c r="H13" s="58">
        <f>IF(G13="","",G13/$G$10)</f>
      </c>
      <c r="I13" s="51"/>
      <c r="J13" s="58">
        <f>IF(I13="","",I13/$I$10)</f>
      </c>
      <c r="K13" s="51"/>
      <c r="L13" s="58">
        <f>IF(K13="","",K13/$K$10)</f>
      </c>
      <c r="M13" s="51"/>
      <c r="N13" s="58">
        <f>IF(M13="","",M13/$M$10)</f>
      </c>
      <c r="O13" s="51"/>
      <c r="P13" s="68">
        <f>IF(O13="","",O13/$O$10)</f>
      </c>
    </row>
    <row r="14" spans="1:16" ht="18" customHeight="1">
      <c r="A14" s="18"/>
      <c r="B14" s="120"/>
      <c r="C14" s="46" t="s">
        <v>42</v>
      </c>
      <c r="D14" s="47"/>
      <c r="E14" s="51"/>
      <c r="F14" s="58">
        <f>IF(E14="","",E14/$E$10)</f>
      </c>
      <c r="G14" s="51"/>
      <c r="H14" s="58">
        <f>IF(G14="","",G14/$G$10)</f>
      </c>
      <c r="I14" s="51"/>
      <c r="J14" s="58">
        <f>IF(I14="","",I14/$I$10)</f>
      </c>
      <c r="K14" s="51"/>
      <c r="L14" s="58">
        <f>IF(K14="","",K14/$K$10)</f>
      </c>
      <c r="M14" s="51"/>
      <c r="N14" s="58">
        <f>IF(M14="","",M14/$M$10)</f>
      </c>
      <c r="O14" s="51"/>
      <c r="P14" s="68">
        <f>IF(O14="","",O14/$O$10)</f>
      </c>
    </row>
    <row r="15" spans="1:16" ht="18" customHeight="1">
      <c r="A15" s="20"/>
      <c r="B15" s="120"/>
      <c r="C15" s="48" t="s">
        <v>43</v>
      </c>
      <c r="D15" s="49" t="s">
        <v>1</v>
      </c>
      <c r="E15" s="55"/>
      <c r="F15" s="59">
        <f>IF(E15="","",E15/$E$10)</f>
      </c>
      <c r="G15" s="55"/>
      <c r="H15" s="59">
        <f>IF(G15="","",G15/$G$10)</f>
      </c>
      <c r="I15" s="55"/>
      <c r="J15" s="59">
        <f>IF(I15="","",I15/$I$10)</f>
      </c>
      <c r="K15" s="55"/>
      <c r="L15" s="59">
        <f>IF(K15="","",K15/$K$10)</f>
      </c>
      <c r="M15" s="55"/>
      <c r="N15" s="59">
        <f>IF(M15="","",M15/$M$10)</f>
      </c>
      <c r="O15" s="55"/>
      <c r="P15" s="69">
        <f>IF(O15="","",O15/$O$10)</f>
      </c>
    </row>
    <row r="16" spans="1:16" ht="18" customHeight="1">
      <c r="A16" s="21" t="s">
        <v>87</v>
      </c>
      <c r="B16" s="8"/>
      <c r="C16" s="9"/>
      <c r="D16" s="10"/>
      <c r="E16" s="4">
        <f>SUM(E17:E21)</f>
        <v>0</v>
      </c>
      <c r="F16" s="60">
        <f>IF(E16,E16/E22,"")</f>
      </c>
      <c r="G16" s="4">
        <f>SUM(G17:G21)</f>
        <v>0</v>
      </c>
      <c r="H16" s="60">
        <f>IF(G16,G16/G22,"")</f>
      </c>
      <c r="I16" s="4">
        <f>SUM(I17:I21)</f>
        <v>0</v>
      </c>
      <c r="J16" s="60">
        <f>IF(I16,I16/I22,"")</f>
      </c>
      <c r="K16" s="4">
        <f>SUM(K17:K21)</f>
        <v>0</v>
      </c>
      <c r="L16" s="60">
        <f>IF(K16,K16/K22,"")</f>
      </c>
      <c r="M16" s="4">
        <f>SUM(M17:M21)</f>
        <v>0</v>
      </c>
      <c r="N16" s="60">
        <f>IF(M16,M16/M22,"")</f>
      </c>
      <c r="O16" s="4">
        <f>SUM(O17:O21)</f>
        <v>0</v>
      </c>
      <c r="P16" s="70">
        <f>IF(O16,O16/O22,"")</f>
      </c>
    </row>
    <row r="17" spans="1:16" ht="18" customHeight="1">
      <c r="A17" s="18"/>
      <c r="B17" s="149" t="s">
        <v>2</v>
      </c>
      <c r="C17" s="44" t="s">
        <v>39</v>
      </c>
      <c r="D17" s="45"/>
      <c r="E17" s="50"/>
      <c r="F17" s="57">
        <f>IF(E17="","",E17/$E$16)</f>
      </c>
      <c r="G17" s="50"/>
      <c r="H17" s="57">
        <f>IF(G17="","",G17/$G$16)</f>
      </c>
      <c r="I17" s="50"/>
      <c r="J17" s="57">
        <f>IF(I17="","",I17/$I$16)</f>
      </c>
      <c r="K17" s="50"/>
      <c r="L17" s="57">
        <f>IF(K17="","",K17/$K$16)</f>
      </c>
      <c r="M17" s="50"/>
      <c r="N17" s="57">
        <f>IF(M17="","",M17/$M$16)</f>
      </c>
      <c r="O17" s="50"/>
      <c r="P17" s="67">
        <f>IF(O17="","",O17/$O$16)</f>
      </c>
    </row>
    <row r="18" spans="1:16" ht="18" customHeight="1">
      <c r="A18" s="18"/>
      <c r="B18" s="120"/>
      <c r="C18" s="46" t="s">
        <v>40</v>
      </c>
      <c r="D18" s="47"/>
      <c r="E18" s="51"/>
      <c r="F18" s="58">
        <f>IF(E18="","",E18/$E$16)</f>
      </c>
      <c r="G18" s="51"/>
      <c r="H18" s="58">
        <f>IF(G18="","",G18/$G$16)</f>
      </c>
      <c r="I18" s="51"/>
      <c r="J18" s="58">
        <f>IF(I18="","",I18/$I$16)</f>
      </c>
      <c r="K18" s="51"/>
      <c r="L18" s="58">
        <f>IF(K18="","",K18/$K$16)</f>
      </c>
      <c r="M18" s="51"/>
      <c r="N18" s="58">
        <f>IF(M18="","",M18/$M$16)</f>
      </c>
      <c r="O18" s="51"/>
      <c r="P18" s="68">
        <f>IF(O18="","",O18/$O$16)</f>
      </c>
    </row>
    <row r="19" spans="1:16" ht="18" customHeight="1">
      <c r="A19" s="18"/>
      <c r="B19" s="120"/>
      <c r="C19" s="46" t="s">
        <v>41</v>
      </c>
      <c r="D19" s="47"/>
      <c r="E19" s="51"/>
      <c r="F19" s="58">
        <f>IF(E19="","",E19/$E$16)</f>
      </c>
      <c r="G19" s="51"/>
      <c r="H19" s="58">
        <f>IF(G19="","",G19/$G$16)</f>
      </c>
      <c r="I19" s="51"/>
      <c r="J19" s="58">
        <f>IF(I19="","",I19/$I$16)</f>
      </c>
      <c r="K19" s="51"/>
      <c r="L19" s="58">
        <f>IF(K19="","",K19/$K$16)</f>
      </c>
      <c r="M19" s="51"/>
      <c r="N19" s="58">
        <f>IF(M19="","",M19/$M$16)</f>
      </c>
      <c r="O19" s="51"/>
      <c r="P19" s="68">
        <f>IF(O19="","",O19/$O$16)</f>
      </c>
    </row>
    <row r="20" spans="1:16" ht="18" customHeight="1">
      <c r="A20" s="18"/>
      <c r="B20" s="120"/>
      <c r="C20" s="46" t="s">
        <v>42</v>
      </c>
      <c r="D20" s="47"/>
      <c r="E20" s="51"/>
      <c r="F20" s="58">
        <f>IF(E20="","",E20/$E$16)</f>
      </c>
      <c r="G20" s="51"/>
      <c r="H20" s="58">
        <f>IF(G20="","",G20/$G$16)</f>
      </c>
      <c r="I20" s="51"/>
      <c r="J20" s="58">
        <f>IF(I20="","",I20/$I$16)</f>
      </c>
      <c r="K20" s="51"/>
      <c r="L20" s="58">
        <f>IF(K20="","",K20/$K$16)</f>
      </c>
      <c r="M20" s="51"/>
      <c r="N20" s="58">
        <f>IF(M20="","",M20/$M$16)</f>
      </c>
      <c r="O20" s="51"/>
      <c r="P20" s="68">
        <f>IF(O20="","",O20/$O$16)</f>
      </c>
    </row>
    <row r="21" spans="1:16" ht="18" customHeight="1">
      <c r="A21" s="20"/>
      <c r="B21" s="120"/>
      <c r="C21" s="48" t="s">
        <v>43</v>
      </c>
      <c r="D21" s="49" t="s">
        <v>1</v>
      </c>
      <c r="E21" s="55"/>
      <c r="F21" s="59">
        <f>IF(E21="","",E21/$E$16)</f>
      </c>
      <c r="G21" s="55"/>
      <c r="H21" s="59">
        <f>IF(G21="","",G21/$G$16)</f>
      </c>
      <c r="I21" s="55"/>
      <c r="J21" s="59">
        <f>IF(I21="","",I21/$I$16)</f>
      </c>
      <c r="K21" s="55"/>
      <c r="L21" s="59">
        <f>IF(K21="","",K21/$K$16)</f>
      </c>
      <c r="M21" s="55"/>
      <c r="N21" s="59">
        <f>IF(M21="","",M21/$M$16)</f>
      </c>
      <c r="O21" s="55"/>
      <c r="P21" s="69">
        <f>IF(O21="","",O21/$O$16)</f>
      </c>
    </row>
    <row r="22" spans="1:16" ht="18" customHeight="1" thickBot="1">
      <c r="A22" s="22" t="s">
        <v>78</v>
      </c>
      <c r="B22" s="23"/>
      <c r="C22" s="24"/>
      <c r="D22" s="25"/>
      <c r="E22" s="26">
        <f>E10+E16</f>
        <v>0</v>
      </c>
      <c r="F22" s="61" t="s">
        <v>44</v>
      </c>
      <c r="G22" s="26">
        <f>G10+G16</f>
        <v>0</v>
      </c>
      <c r="H22" s="61" t="s">
        <v>44</v>
      </c>
      <c r="I22" s="26">
        <f>I10+I16</f>
        <v>0</v>
      </c>
      <c r="J22" s="75">
        <f>IF(I22,I22/$G$22,"")</f>
      </c>
      <c r="K22" s="26">
        <f>K10+K16</f>
        <v>0</v>
      </c>
      <c r="L22" s="75">
        <f>IF(K22,K22/$G$22,"")</f>
      </c>
      <c r="M22" s="26">
        <f>M10+M16</f>
        <v>0</v>
      </c>
      <c r="N22" s="75">
        <f>IF(M22,M22/$G$22,"")</f>
      </c>
      <c r="O22" s="26">
        <f>O10+O16</f>
        <v>0</v>
      </c>
      <c r="P22" s="78">
        <f>IF(O22,O22/$G$22,"")</f>
      </c>
    </row>
    <row r="23" spans="1:16" ht="30" customHeight="1">
      <c r="A23" s="146" t="s">
        <v>85</v>
      </c>
      <c r="B23" s="147"/>
      <c r="C23" s="147"/>
      <c r="D23" s="148"/>
      <c r="E23" s="34"/>
      <c r="F23" s="62" t="s">
        <v>45</v>
      </c>
      <c r="G23" s="34"/>
      <c r="H23" s="62" t="s">
        <v>45</v>
      </c>
      <c r="I23" s="34"/>
      <c r="J23" s="76">
        <f>IF(I23="","",I23/$G$23)</f>
      </c>
      <c r="K23" s="34"/>
      <c r="L23" s="76">
        <f>IF(K23="","",K23/$G$23)</f>
      </c>
      <c r="M23" s="34"/>
      <c r="N23" s="76">
        <f>IF(M23="","",M23/$G$23)</f>
      </c>
      <c r="O23" s="34"/>
      <c r="P23" s="79">
        <f>IF(O23="","",O23/$G$23)</f>
      </c>
    </row>
    <row r="24" spans="1:16" ht="18" customHeight="1" thickBot="1">
      <c r="A24" s="22" t="s">
        <v>79</v>
      </c>
      <c r="B24" s="23"/>
      <c r="C24" s="35"/>
      <c r="D24" s="25"/>
      <c r="E24" s="36"/>
      <c r="F24" s="61" t="s">
        <v>46</v>
      </c>
      <c r="G24" s="36"/>
      <c r="H24" s="61" t="s">
        <v>46</v>
      </c>
      <c r="I24" s="36"/>
      <c r="J24" s="77">
        <f>IF(I24="","",I24/$G$24)</f>
      </c>
      <c r="K24" s="36"/>
      <c r="L24" s="77">
        <f>IF(K24="","",K24/$G$24)</f>
      </c>
      <c r="M24" s="36"/>
      <c r="N24" s="77">
        <f>IF(M24="","",M24/$G$24)</f>
      </c>
      <c r="O24" s="36"/>
      <c r="P24" s="80">
        <f>IF(O24="","",O24/$G$24)</f>
      </c>
    </row>
    <row r="25" spans="1:16" ht="18" customHeight="1">
      <c r="A25" s="14" t="s">
        <v>88</v>
      </c>
      <c r="B25" s="15"/>
      <c r="C25" s="16"/>
      <c r="D25" s="17"/>
      <c r="E25" s="37">
        <f>SUM(E26:E29)</f>
        <v>0</v>
      </c>
      <c r="F25" s="62" t="s">
        <v>44</v>
      </c>
      <c r="G25" s="37">
        <f>SUM(G26:G29)</f>
        <v>0</v>
      </c>
      <c r="H25" s="62" t="s">
        <v>44</v>
      </c>
      <c r="I25" s="37">
        <f>SUM(I26:I29)</f>
        <v>0</v>
      </c>
      <c r="J25" s="76">
        <f>IF(I25,I25/$G$25,"")</f>
      </c>
      <c r="K25" s="37">
        <f>SUM(K26:K29)</f>
        <v>0</v>
      </c>
      <c r="L25" s="76">
        <f>IF(K25,K25/$G$25,"")</f>
      </c>
      <c r="M25" s="37">
        <f>SUM(M26:M29)</f>
        <v>0</v>
      </c>
      <c r="N25" s="76">
        <f>IF(M25,M25/$G$25,"")</f>
      </c>
      <c r="O25" s="37">
        <f>SUM(O26:O29)</f>
        <v>0</v>
      </c>
      <c r="P25" s="79">
        <f>IF(O25,O25/$G$25,"")</f>
      </c>
    </row>
    <row r="26" spans="1:16" ht="18" customHeight="1">
      <c r="A26" s="18"/>
      <c r="B26" s="120" t="s">
        <v>3</v>
      </c>
      <c r="C26" s="44" t="s">
        <v>47</v>
      </c>
      <c r="D26" s="45"/>
      <c r="E26" s="50"/>
      <c r="F26" s="63">
        <f>IF(E26="","",E26/$E$25)</f>
      </c>
      <c r="G26" s="50"/>
      <c r="H26" s="63">
        <f>IF(G26="","",G26/$G$25)</f>
      </c>
      <c r="I26" s="50"/>
      <c r="J26" s="63">
        <f>IF(I26="","",I26/$I$25)</f>
      </c>
      <c r="K26" s="50"/>
      <c r="L26" s="63">
        <f>IF(K26="","",K26/$K$25)</f>
      </c>
      <c r="M26" s="50"/>
      <c r="N26" s="63">
        <f>IF(M26="","",M26/$M$25)</f>
      </c>
      <c r="O26" s="50"/>
      <c r="P26" s="71">
        <f>IF(O26="","",O26/$O$25)</f>
      </c>
    </row>
    <row r="27" spans="1:16" ht="18" customHeight="1">
      <c r="A27" s="18"/>
      <c r="B27" s="120"/>
      <c r="C27" s="46" t="s">
        <v>48</v>
      </c>
      <c r="D27" s="47"/>
      <c r="E27" s="51"/>
      <c r="F27" s="58">
        <f>IF(E27="","",E27/$E$25)</f>
      </c>
      <c r="G27" s="51"/>
      <c r="H27" s="58">
        <f>IF(G27="","",G27/$G$25)</f>
      </c>
      <c r="I27" s="51"/>
      <c r="J27" s="58">
        <f>IF(I27="","",I27/$I$25)</f>
      </c>
      <c r="K27" s="51"/>
      <c r="L27" s="58">
        <f>IF(K27="","",K27/$K$25)</f>
      </c>
      <c r="M27" s="51"/>
      <c r="N27" s="58">
        <f>IF(M27="","",M27/$M$25)</f>
      </c>
      <c r="O27" s="51"/>
      <c r="P27" s="68">
        <f>IF(O27="","",O27/$O$25)</f>
      </c>
    </row>
    <row r="28" spans="1:16" ht="18" customHeight="1">
      <c r="A28" s="18"/>
      <c r="B28" s="120"/>
      <c r="C28" s="46" t="s">
        <v>49</v>
      </c>
      <c r="D28" s="47"/>
      <c r="E28" s="51"/>
      <c r="F28" s="58">
        <f>IF(E28="","",E28/$E$25)</f>
      </c>
      <c r="G28" s="51"/>
      <c r="H28" s="58">
        <f>IF(G28="","",G28/$G$25)</f>
      </c>
      <c r="I28" s="51"/>
      <c r="J28" s="58">
        <f>IF(I28="","",I28/$I$25)</f>
      </c>
      <c r="K28" s="51"/>
      <c r="L28" s="58">
        <f>IF(K28="","",K28/$K$25)</f>
      </c>
      <c r="M28" s="51"/>
      <c r="N28" s="58">
        <f>IF(M28="","",M28/$M$25)</f>
      </c>
      <c r="O28" s="51"/>
      <c r="P28" s="68">
        <f>IF(O28="","",O28/$O$25)</f>
      </c>
    </row>
    <row r="29" spans="1:16" ht="18" customHeight="1" thickBot="1">
      <c r="A29" s="19"/>
      <c r="B29" s="121"/>
      <c r="C29" s="52" t="s">
        <v>50</v>
      </c>
      <c r="D29" s="53" t="s">
        <v>1</v>
      </c>
      <c r="E29" s="54"/>
      <c r="F29" s="64">
        <f>IF(E29="","",E29/$E$25)</f>
      </c>
      <c r="G29" s="54"/>
      <c r="H29" s="64">
        <f>IF(G29="","",G29/$G$25)</f>
      </c>
      <c r="I29" s="54"/>
      <c r="J29" s="64">
        <f>IF(I29="","",I29/$I$25)</f>
      </c>
      <c r="K29" s="54"/>
      <c r="L29" s="64">
        <f>IF(K29="","",K29/$K$25)</f>
      </c>
      <c r="M29" s="54"/>
      <c r="N29" s="64">
        <f>IF(M29="","",M29/$M$25)</f>
      </c>
      <c r="O29" s="54"/>
      <c r="P29" s="72">
        <f>IF(O29="","",O29/$O$25)</f>
      </c>
    </row>
    <row r="30" spans="1:16" ht="18" customHeight="1">
      <c r="A30" s="18" t="s">
        <v>89</v>
      </c>
      <c r="B30" s="11"/>
      <c r="C30" s="12"/>
      <c r="D30" s="13"/>
      <c r="E30" s="43"/>
      <c r="F30" s="65" t="s">
        <v>51</v>
      </c>
      <c r="G30" s="43"/>
      <c r="H30" s="65" t="s">
        <v>51</v>
      </c>
      <c r="I30" s="43"/>
      <c r="J30" s="81">
        <f>IF(I30="","",I30/$G$30)</f>
      </c>
      <c r="K30" s="43"/>
      <c r="L30" s="81">
        <f>IF(K30="","",K30/$G$30)</f>
      </c>
      <c r="M30" s="43"/>
      <c r="N30" s="81">
        <f>IF(M30="","",M30/$G$30)</f>
      </c>
      <c r="O30" s="43"/>
      <c r="P30" s="82">
        <f>IF(O30="","",O30/$G$30)</f>
      </c>
    </row>
    <row r="31" spans="1:16" ht="18" customHeight="1">
      <c r="A31" s="18"/>
      <c r="B31" s="122" t="s">
        <v>6</v>
      </c>
      <c r="C31" s="123"/>
      <c r="D31" s="124"/>
      <c r="E31" s="131"/>
      <c r="F31" s="132"/>
      <c r="G31" s="131"/>
      <c r="H31" s="132"/>
      <c r="I31" s="131"/>
      <c r="J31" s="132"/>
      <c r="K31" s="131"/>
      <c r="L31" s="132"/>
      <c r="M31" s="131"/>
      <c r="N31" s="132"/>
      <c r="O31" s="131"/>
      <c r="P31" s="151"/>
    </row>
    <row r="32" spans="1:16" ht="18" customHeight="1">
      <c r="A32" s="18"/>
      <c r="B32" s="125"/>
      <c r="C32" s="126"/>
      <c r="D32" s="127"/>
      <c r="E32" s="133"/>
      <c r="F32" s="134"/>
      <c r="G32" s="133"/>
      <c r="H32" s="134"/>
      <c r="I32" s="133"/>
      <c r="J32" s="134"/>
      <c r="K32" s="133"/>
      <c r="L32" s="134"/>
      <c r="M32" s="133"/>
      <c r="N32" s="134"/>
      <c r="O32" s="133"/>
      <c r="P32" s="152"/>
    </row>
    <row r="33" spans="1:16" ht="18" customHeight="1">
      <c r="A33" s="18"/>
      <c r="B33" s="125"/>
      <c r="C33" s="126"/>
      <c r="D33" s="127"/>
      <c r="E33" s="133"/>
      <c r="F33" s="134"/>
      <c r="G33" s="133"/>
      <c r="H33" s="134"/>
      <c r="I33" s="133"/>
      <c r="J33" s="134"/>
      <c r="K33" s="133"/>
      <c r="L33" s="134"/>
      <c r="M33" s="133"/>
      <c r="N33" s="134"/>
      <c r="O33" s="133"/>
      <c r="P33" s="152"/>
    </row>
    <row r="34" spans="1:16" ht="18" customHeight="1" thickBot="1">
      <c r="A34" s="19"/>
      <c r="B34" s="128"/>
      <c r="C34" s="129"/>
      <c r="D34" s="130"/>
      <c r="E34" s="135"/>
      <c r="F34" s="136"/>
      <c r="G34" s="135"/>
      <c r="H34" s="136"/>
      <c r="I34" s="135"/>
      <c r="J34" s="136"/>
      <c r="K34" s="135"/>
      <c r="L34" s="136"/>
      <c r="M34" s="135"/>
      <c r="N34" s="136"/>
      <c r="O34" s="135"/>
      <c r="P34" s="153"/>
    </row>
    <row r="35" spans="1:16" ht="18" customHeight="1">
      <c r="A35" s="38" t="s">
        <v>82</v>
      </c>
      <c r="B35" s="39"/>
      <c r="C35" s="40"/>
      <c r="D35" s="41"/>
      <c r="E35" s="42"/>
      <c r="F35" s="62" t="s">
        <v>52</v>
      </c>
      <c r="G35" s="42"/>
      <c r="H35" s="62" t="s">
        <v>52</v>
      </c>
      <c r="I35" s="42"/>
      <c r="J35" s="83">
        <f>IF(I35="","",I35/$G$35)</f>
      </c>
      <c r="K35" s="42"/>
      <c r="L35" s="83">
        <f>IF(K35="","",K35/$G$35)</f>
      </c>
      <c r="M35" s="42"/>
      <c r="N35" s="83">
        <f>IF(M35="","",M35/$G$35)</f>
      </c>
      <c r="O35" s="42"/>
      <c r="P35" s="85">
        <f>IF(O35="","",O35/$G$35)</f>
      </c>
    </row>
    <row r="36" spans="1:16" ht="18" customHeight="1">
      <c r="A36" s="109" t="s">
        <v>90</v>
      </c>
      <c r="B36" s="110"/>
      <c r="C36" s="111"/>
      <c r="D36" s="112"/>
      <c r="E36" s="113"/>
      <c r="F36" s="114" t="s">
        <v>53</v>
      </c>
      <c r="G36" s="113"/>
      <c r="H36" s="114" t="s">
        <v>53</v>
      </c>
      <c r="I36" s="113"/>
      <c r="J36" s="115">
        <f>IF(I36="","",I36/$G$36)</f>
      </c>
      <c r="K36" s="113"/>
      <c r="L36" s="115">
        <f>IF(K36="","",K36/$G$36)</f>
      </c>
      <c r="M36" s="113"/>
      <c r="N36" s="115">
        <f>IF(M36="","",M36/$G$36)</f>
      </c>
      <c r="O36" s="113"/>
      <c r="P36" s="116">
        <f>IF(O36="","",O36/$G$36)</f>
      </c>
    </row>
    <row r="37" spans="1:16" ht="18" customHeight="1" thickBot="1">
      <c r="A37" s="19" t="s">
        <v>91</v>
      </c>
      <c r="B37" s="104"/>
      <c r="C37" s="105"/>
      <c r="D37" s="106"/>
      <c r="E37" s="107"/>
      <c r="F37" s="108" t="s">
        <v>53</v>
      </c>
      <c r="G37" s="107"/>
      <c r="H37" s="108" t="s">
        <v>53</v>
      </c>
      <c r="I37" s="107"/>
      <c r="J37" s="84">
        <f>IF(I37="","",I37/$G$37)</f>
      </c>
      <c r="K37" s="107"/>
      <c r="L37" s="84">
        <f>IF(K37="","",K37/$G$37)</f>
      </c>
      <c r="M37" s="107"/>
      <c r="N37" s="84">
        <f>IF(M37="","",M37/$G$37)</f>
      </c>
      <c r="O37" s="107"/>
      <c r="P37" s="86">
        <f>IF(O37="","",O37/$G$37)</f>
      </c>
    </row>
    <row r="38" ht="12">
      <c r="A38" s="5" t="s">
        <v>77</v>
      </c>
    </row>
  </sheetData>
  <sheetProtection/>
  <mergeCells count="40">
    <mergeCell ref="E7:F7"/>
    <mergeCell ref="G7:H7"/>
    <mergeCell ref="E8:F8"/>
    <mergeCell ref="G8:H8"/>
    <mergeCell ref="M8:N8"/>
    <mergeCell ref="O8:P8"/>
    <mergeCell ref="I7:J7"/>
    <mergeCell ref="K7:L7"/>
    <mergeCell ref="M7:N7"/>
    <mergeCell ref="O7:P7"/>
    <mergeCell ref="O9:P9"/>
    <mergeCell ref="O31:P34"/>
    <mergeCell ref="A5:B5"/>
    <mergeCell ref="G31:H34"/>
    <mergeCell ref="I31:J34"/>
    <mergeCell ref="K31:L34"/>
    <mergeCell ref="M31:N34"/>
    <mergeCell ref="A6:D6"/>
    <mergeCell ref="A8:D8"/>
    <mergeCell ref="I8:J8"/>
    <mergeCell ref="M6:N6"/>
    <mergeCell ref="O6:P6"/>
    <mergeCell ref="A23:D23"/>
    <mergeCell ref="B11:B15"/>
    <mergeCell ref="B17:B21"/>
    <mergeCell ref="E6:F6"/>
    <mergeCell ref="G6:H6"/>
    <mergeCell ref="I9:J9"/>
    <mergeCell ref="K9:L9"/>
    <mergeCell ref="M9:N9"/>
    <mergeCell ref="I6:J6"/>
    <mergeCell ref="K6:L6"/>
    <mergeCell ref="E9:F9"/>
    <mergeCell ref="G9:H9"/>
    <mergeCell ref="B26:B29"/>
    <mergeCell ref="B31:D34"/>
    <mergeCell ref="E31:F34"/>
    <mergeCell ref="K8:L8"/>
    <mergeCell ref="A9:D9"/>
    <mergeCell ref="A7:D7"/>
  </mergeCells>
  <printOptions horizontalCentered="1"/>
  <pageMargins left="0.7874015748031497" right="0.7874015748031497" top="0.5905511811023623" bottom="0.4330708661417323" header="0.5118110236220472" footer="0.2755905511811024"/>
  <pageSetup fitToHeight="1" fitToWidth="1" horizontalDpi="600" verticalDpi="600" orientation="landscape" paperSize="9" scale="83" r:id="rId2"/>
  <headerFooter alignWithMargins="0">
    <oddHeader>&amp;R&amp;"ＭＳ 明朝,標準"(様式第3号)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3.00390625" style="1" customWidth="1"/>
    <col min="3" max="3" width="2.75390625" style="2" customWidth="1"/>
    <col min="4" max="4" width="23.625" style="1" customWidth="1"/>
    <col min="5" max="5" width="10.625" style="1" customWidth="1"/>
    <col min="6" max="6" width="7.375" style="3" customWidth="1"/>
    <col min="7" max="7" width="10.625" style="1" customWidth="1"/>
    <col min="8" max="8" width="7.375" style="3" customWidth="1"/>
    <col min="9" max="9" width="10.625" style="1" customWidth="1"/>
    <col min="10" max="10" width="7.375" style="1" customWidth="1"/>
    <col min="11" max="11" width="10.625" style="1" customWidth="1"/>
    <col min="12" max="12" width="7.375" style="1" customWidth="1"/>
    <col min="13" max="13" width="10.625" style="1" customWidth="1"/>
    <col min="14" max="14" width="7.375" style="1" customWidth="1"/>
    <col min="15" max="15" width="10.625" style="1" customWidth="1"/>
    <col min="16" max="16" width="7.375" style="1" customWidth="1"/>
    <col min="17" max="16384" width="9.00390625" style="1" customWidth="1"/>
  </cols>
  <sheetData>
    <row r="1" spans="1:16" ht="12">
      <c r="A1" s="73" t="s">
        <v>7</v>
      </c>
      <c r="B1" s="5"/>
      <c r="C1" s="6"/>
      <c r="D1" s="5"/>
      <c r="E1" s="5"/>
      <c r="F1" s="7"/>
      <c r="G1" s="5"/>
      <c r="H1" s="7"/>
      <c r="I1" s="5"/>
      <c r="J1" s="5"/>
      <c r="K1" s="5"/>
      <c r="L1" s="5"/>
      <c r="M1" s="5"/>
      <c r="N1" s="5"/>
      <c r="O1" s="5"/>
      <c r="P1" s="5"/>
    </row>
    <row r="2" spans="1:16" ht="12">
      <c r="A2" s="73" t="s">
        <v>8</v>
      </c>
      <c r="B2" s="5"/>
      <c r="C2" s="6"/>
      <c r="D2" s="5"/>
      <c r="E2" s="5"/>
      <c r="F2" s="7"/>
      <c r="G2" s="5"/>
      <c r="H2" s="7"/>
      <c r="I2" s="5"/>
      <c r="J2" s="5"/>
      <c r="K2" s="5"/>
      <c r="L2" s="5"/>
      <c r="M2" s="5"/>
      <c r="N2" s="5"/>
      <c r="O2" s="5"/>
      <c r="P2" s="5"/>
    </row>
    <row r="3" spans="1:16" ht="29.25" customHeight="1">
      <c r="A3" s="5"/>
      <c r="B3" s="5"/>
      <c r="C3" s="6"/>
      <c r="D3" s="5"/>
      <c r="E3" s="5"/>
      <c r="F3" s="7"/>
      <c r="G3" s="5"/>
      <c r="H3" s="7"/>
      <c r="I3" s="5"/>
      <c r="J3" s="5"/>
      <c r="K3" s="5"/>
      <c r="L3" s="5"/>
      <c r="M3" s="5"/>
      <c r="N3" s="5"/>
      <c r="O3" s="5"/>
      <c r="P3" s="5"/>
    </row>
    <row r="4" spans="1:16" ht="19.5" customHeight="1">
      <c r="A4" s="87" t="s">
        <v>55</v>
      </c>
      <c r="B4" s="88"/>
      <c r="C4" s="89"/>
      <c r="D4" s="88"/>
      <c r="E4" s="88"/>
      <c r="F4" s="90"/>
      <c r="G4" s="88"/>
      <c r="H4" s="90"/>
      <c r="I4" s="88"/>
      <c r="J4" s="88"/>
      <c r="K4" s="88"/>
      <c r="L4" s="88"/>
      <c r="M4" s="88"/>
      <c r="N4" s="88"/>
      <c r="O4" s="88"/>
      <c r="P4" s="88"/>
    </row>
    <row r="5" spans="1:16" ht="18" customHeight="1" thickBot="1">
      <c r="A5" s="154" t="s">
        <v>9</v>
      </c>
      <c r="B5" s="154"/>
      <c r="C5" s="31"/>
      <c r="D5" s="92" t="s">
        <v>62</v>
      </c>
      <c r="E5" s="32" t="s">
        <v>10</v>
      </c>
      <c r="F5" s="33"/>
      <c r="G5" s="32"/>
      <c r="H5" s="33"/>
      <c r="I5" s="32"/>
      <c r="J5" s="32"/>
      <c r="K5" s="32"/>
      <c r="L5" s="32"/>
      <c r="M5" s="32"/>
      <c r="N5" s="32"/>
      <c r="O5" s="32"/>
      <c r="P5" s="32"/>
    </row>
    <row r="6" spans="1:16" ht="18" customHeight="1">
      <c r="A6" s="155" t="s">
        <v>28</v>
      </c>
      <c r="B6" s="156"/>
      <c r="C6" s="156"/>
      <c r="D6" s="157"/>
      <c r="E6" s="117" t="s">
        <v>0</v>
      </c>
      <c r="F6" s="117"/>
      <c r="G6" s="117" t="s">
        <v>32</v>
      </c>
      <c r="H6" s="117"/>
      <c r="I6" s="117" t="s">
        <v>34</v>
      </c>
      <c r="J6" s="117"/>
      <c r="K6" s="117" t="s">
        <v>33</v>
      </c>
      <c r="L6" s="117"/>
      <c r="M6" s="117" t="s">
        <v>35</v>
      </c>
      <c r="N6" s="117"/>
      <c r="O6" s="117" t="s">
        <v>36</v>
      </c>
      <c r="P6" s="145"/>
    </row>
    <row r="7" spans="1:16" ht="18" customHeight="1">
      <c r="A7" s="142" t="s">
        <v>37</v>
      </c>
      <c r="B7" s="143"/>
      <c r="C7" s="143"/>
      <c r="D7" s="144"/>
      <c r="E7" s="165" t="s">
        <v>56</v>
      </c>
      <c r="F7" s="166"/>
      <c r="G7" s="165" t="s">
        <v>57</v>
      </c>
      <c r="H7" s="166"/>
      <c r="I7" s="165" t="s">
        <v>58</v>
      </c>
      <c r="J7" s="166"/>
      <c r="K7" s="165" t="s">
        <v>59</v>
      </c>
      <c r="L7" s="166"/>
      <c r="M7" s="165" t="s">
        <v>60</v>
      </c>
      <c r="N7" s="166"/>
      <c r="O7" s="165" t="s">
        <v>61</v>
      </c>
      <c r="P7" s="167"/>
    </row>
    <row r="8" spans="1:16" ht="18" customHeight="1">
      <c r="A8" s="142" t="s">
        <v>29</v>
      </c>
      <c r="B8" s="143"/>
      <c r="C8" s="143"/>
      <c r="D8" s="144"/>
      <c r="E8" s="162" t="s">
        <v>92</v>
      </c>
      <c r="F8" s="163"/>
      <c r="G8" s="162" t="s">
        <v>94</v>
      </c>
      <c r="H8" s="163"/>
      <c r="I8" s="162" t="s">
        <v>96</v>
      </c>
      <c r="J8" s="163"/>
      <c r="K8" s="162" t="s">
        <v>98</v>
      </c>
      <c r="L8" s="163"/>
      <c r="M8" s="162" t="s">
        <v>100</v>
      </c>
      <c r="N8" s="163"/>
      <c r="O8" s="162" t="s">
        <v>102</v>
      </c>
      <c r="P8" s="164"/>
    </row>
    <row r="9" spans="1:16" ht="18" customHeight="1" thickBot="1">
      <c r="A9" s="139" t="s">
        <v>30</v>
      </c>
      <c r="B9" s="140"/>
      <c r="C9" s="140"/>
      <c r="D9" s="141"/>
      <c r="E9" s="168" t="s">
        <v>93</v>
      </c>
      <c r="F9" s="169"/>
      <c r="G9" s="168" t="s">
        <v>95</v>
      </c>
      <c r="H9" s="169"/>
      <c r="I9" s="168" t="s">
        <v>97</v>
      </c>
      <c r="J9" s="169"/>
      <c r="K9" s="168" t="s">
        <v>99</v>
      </c>
      <c r="L9" s="169"/>
      <c r="M9" s="168" t="s">
        <v>101</v>
      </c>
      <c r="N9" s="169"/>
      <c r="O9" s="168" t="s">
        <v>103</v>
      </c>
      <c r="P9" s="170"/>
    </row>
    <row r="10" spans="1:16" ht="18" customHeight="1">
      <c r="A10" s="14" t="s">
        <v>5</v>
      </c>
      <c r="B10" s="15"/>
      <c r="C10" s="16"/>
      <c r="D10" s="17"/>
      <c r="E10" s="37">
        <f>SUM(E11:E15)</f>
        <v>30000</v>
      </c>
      <c r="F10" s="56">
        <f>IF(E10,E10/E22,"")</f>
        <v>0.75</v>
      </c>
      <c r="G10" s="37">
        <f>SUM(G11:G15)</f>
        <v>31000</v>
      </c>
      <c r="H10" s="56">
        <f>IF(G10,G10/G22,"")</f>
        <v>0.7045454545454546</v>
      </c>
      <c r="I10" s="37">
        <f>SUM(I11:I15)</f>
        <v>28000</v>
      </c>
      <c r="J10" s="56">
        <f>IF(I10,I10/I22,"")</f>
        <v>0.6086956521739131</v>
      </c>
      <c r="K10" s="37">
        <f>SUM(K11:K15)</f>
        <v>28000</v>
      </c>
      <c r="L10" s="56">
        <f>IF(K10,K10/K22,"")</f>
        <v>0.5833333333333334</v>
      </c>
      <c r="M10" s="37">
        <f>SUM(M11:M15)</f>
        <v>26000</v>
      </c>
      <c r="N10" s="56">
        <f>IF(M10,M10/M22,"")</f>
        <v>0.5416666666666666</v>
      </c>
      <c r="O10" s="37">
        <f>SUM(O11:O15)</f>
        <v>25000</v>
      </c>
      <c r="P10" s="66">
        <f>IF(O10,O10/O22,"")</f>
        <v>0.5</v>
      </c>
    </row>
    <row r="11" spans="1:16" ht="18" customHeight="1">
      <c r="A11" s="18"/>
      <c r="B11" s="149" t="s">
        <v>2</v>
      </c>
      <c r="C11" s="44" t="s">
        <v>11</v>
      </c>
      <c r="D11" s="93" t="s">
        <v>64</v>
      </c>
      <c r="E11" s="95">
        <v>10000</v>
      </c>
      <c r="F11" s="57">
        <f>IF(E11="","",E11/$E$10)</f>
        <v>0.3333333333333333</v>
      </c>
      <c r="G11" s="95">
        <v>10000</v>
      </c>
      <c r="H11" s="57">
        <f>IF(G11="","",G11/$G$10)</f>
        <v>0.3225806451612903</v>
      </c>
      <c r="I11" s="95">
        <v>9000</v>
      </c>
      <c r="J11" s="57">
        <f>IF(I11="","",I11/$I$10)</f>
        <v>0.32142857142857145</v>
      </c>
      <c r="K11" s="95">
        <v>9000</v>
      </c>
      <c r="L11" s="57">
        <f>IF(K11="","",K11/$K$10)</f>
        <v>0.32142857142857145</v>
      </c>
      <c r="M11" s="95">
        <v>8000</v>
      </c>
      <c r="N11" s="57">
        <f>IF(M11="","",M11/$M$10)</f>
        <v>0.3076923076923077</v>
      </c>
      <c r="O11" s="95">
        <v>8000</v>
      </c>
      <c r="P11" s="67">
        <f>IF(O11="","",O11/$O$10)</f>
        <v>0.32</v>
      </c>
    </row>
    <row r="12" spans="1:16" ht="18" customHeight="1">
      <c r="A12" s="18"/>
      <c r="B12" s="120"/>
      <c r="C12" s="46" t="s">
        <v>12</v>
      </c>
      <c r="D12" s="94" t="s">
        <v>63</v>
      </c>
      <c r="E12" s="96">
        <v>10000</v>
      </c>
      <c r="F12" s="58">
        <f>IF(E12="","",E12/$E$10)</f>
        <v>0.3333333333333333</v>
      </c>
      <c r="G12" s="96">
        <v>10000</v>
      </c>
      <c r="H12" s="58">
        <f>IF(G12="","",G12/$G$10)</f>
        <v>0.3225806451612903</v>
      </c>
      <c r="I12" s="96">
        <v>9000</v>
      </c>
      <c r="J12" s="58">
        <f>IF(I12="","",I12/$I$10)</f>
        <v>0.32142857142857145</v>
      </c>
      <c r="K12" s="96">
        <v>8000</v>
      </c>
      <c r="L12" s="58">
        <f>IF(K12="","",K12/$K$10)</f>
        <v>0.2857142857142857</v>
      </c>
      <c r="M12" s="96">
        <v>8000</v>
      </c>
      <c r="N12" s="58">
        <f>IF(M12="","",M12/$M$10)</f>
        <v>0.3076923076923077</v>
      </c>
      <c r="O12" s="96">
        <v>7000</v>
      </c>
      <c r="P12" s="68">
        <f>IF(O12="","",O12/$O$10)</f>
        <v>0.28</v>
      </c>
    </row>
    <row r="13" spans="1:16" ht="18" customHeight="1">
      <c r="A13" s="18"/>
      <c r="B13" s="120"/>
      <c r="C13" s="46" t="s">
        <v>13</v>
      </c>
      <c r="D13" s="94" t="s">
        <v>65</v>
      </c>
      <c r="E13" s="96">
        <v>5000</v>
      </c>
      <c r="F13" s="58">
        <f>IF(E13="","",E13/$E$10)</f>
        <v>0.16666666666666666</v>
      </c>
      <c r="G13" s="96">
        <v>5000</v>
      </c>
      <c r="H13" s="58">
        <f>IF(G13="","",G13/$G$10)</f>
        <v>0.16129032258064516</v>
      </c>
      <c r="I13" s="96">
        <v>4000</v>
      </c>
      <c r="J13" s="58">
        <f>IF(I13="","",I13/$I$10)</f>
        <v>0.14285714285714285</v>
      </c>
      <c r="K13" s="96">
        <v>4000</v>
      </c>
      <c r="L13" s="58">
        <f>IF(K13="","",K13/$K$10)</f>
        <v>0.14285714285714285</v>
      </c>
      <c r="M13" s="96">
        <v>3000</v>
      </c>
      <c r="N13" s="58">
        <f>IF(M13="","",M13/$M$10)</f>
        <v>0.11538461538461539</v>
      </c>
      <c r="O13" s="96">
        <v>3000</v>
      </c>
      <c r="P13" s="68">
        <f>IF(O13="","",O13/$O$10)</f>
        <v>0.12</v>
      </c>
    </row>
    <row r="14" spans="1:16" ht="18" customHeight="1">
      <c r="A14" s="18"/>
      <c r="B14" s="120"/>
      <c r="C14" s="46" t="s">
        <v>14</v>
      </c>
      <c r="D14" s="94" t="s">
        <v>66</v>
      </c>
      <c r="E14" s="96">
        <v>3000</v>
      </c>
      <c r="F14" s="58">
        <f>IF(E14="","",E14/$E$10)</f>
        <v>0.1</v>
      </c>
      <c r="G14" s="96">
        <v>4000</v>
      </c>
      <c r="H14" s="58">
        <f>IF(G14="","",G14/$G$10)</f>
        <v>0.12903225806451613</v>
      </c>
      <c r="I14" s="96">
        <v>4000</v>
      </c>
      <c r="J14" s="58">
        <f>IF(I14="","",I14/$I$10)</f>
        <v>0.14285714285714285</v>
      </c>
      <c r="K14" s="96">
        <v>5000</v>
      </c>
      <c r="L14" s="58">
        <f>IF(K14="","",K14/$K$10)</f>
        <v>0.17857142857142858</v>
      </c>
      <c r="M14" s="96">
        <v>5000</v>
      </c>
      <c r="N14" s="58">
        <f>IF(M14="","",M14/$M$10)</f>
        <v>0.19230769230769232</v>
      </c>
      <c r="O14" s="96">
        <v>5000</v>
      </c>
      <c r="P14" s="68">
        <f>IF(O14="","",O14/$O$10)</f>
        <v>0.2</v>
      </c>
    </row>
    <row r="15" spans="1:16" ht="18" customHeight="1">
      <c r="A15" s="20"/>
      <c r="B15" s="120"/>
      <c r="C15" s="48" t="s">
        <v>15</v>
      </c>
      <c r="D15" s="49" t="s">
        <v>1</v>
      </c>
      <c r="E15" s="97">
        <v>2000</v>
      </c>
      <c r="F15" s="59">
        <f>IF(E15="","",E15/$E$10)</f>
        <v>0.06666666666666667</v>
      </c>
      <c r="G15" s="97">
        <v>2000</v>
      </c>
      <c r="H15" s="59">
        <f>IF(G15="","",G15/$G$10)</f>
        <v>0.06451612903225806</v>
      </c>
      <c r="I15" s="97">
        <v>2000</v>
      </c>
      <c r="J15" s="59">
        <f>IF(I15="","",I15/$I$10)</f>
        <v>0.07142857142857142</v>
      </c>
      <c r="K15" s="97">
        <v>2000</v>
      </c>
      <c r="L15" s="59">
        <f>IF(K15="","",K15/$K$10)</f>
        <v>0.07142857142857142</v>
      </c>
      <c r="M15" s="97">
        <v>2000</v>
      </c>
      <c r="N15" s="59">
        <f>IF(M15="","",M15/$M$10)</f>
        <v>0.07692307692307693</v>
      </c>
      <c r="O15" s="97">
        <v>2000</v>
      </c>
      <c r="P15" s="69">
        <f>IF(O15="","",O15/$O$10)</f>
        <v>0.08</v>
      </c>
    </row>
    <row r="16" spans="1:16" ht="18" customHeight="1">
      <c r="A16" s="21" t="s">
        <v>4</v>
      </c>
      <c r="B16" s="8"/>
      <c r="C16" s="9"/>
      <c r="D16" s="10"/>
      <c r="E16" s="4">
        <f>SUM(E17:E21)</f>
        <v>10000</v>
      </c>
      <c r="F16" s="60">
        <f>IF(E16,E16/E22,"")</f>
        <v>0.25</v>
      </c>
      <c r="G16" s="4">
        <f>SUM(G17:G21)</f>
        <v>13000</v>
      </c>
      <c r="H16" s="60">
        <f>IF(G16,G16/G22,"")</f>
        <v>0.29545454545454547</v>
      </c>
      <c r="I16" s="4">
        <f>SUM(I17:I21)</f>
        <v>18000</v>
      </c>
      <c r="J16" s="60">
        <f>IF(I16,I16/I22,"")</f>
        <v>0.391304347826087</v>
      </c>
      <c r="K16" s="4">
        <f>SUM(K17:K21)</f>
        <v>20000</v>
      </c>
      <c r="L16" s="60">
        <f>IF(K16,K16/K22,"")</f>
        <v>0.4166666666666667</v>
      </c>
      <c r="M16" s="4">
        <f>SUM(M17:M21)</f>
        <v>22000</v>
      </c>
      <c r="N16" s="60">
        <f>IF(M16,M16/M22,"")</f>
        <v>0.4583333333333333</v>
      </c>
      <c r="O16" s="4">
        <f>SUM(O17:O21)</f>
        <v>25000</v>
      </c>
      <c r="P16" s="70">
        <f>IF(O16,O16/O22,"")</f>
        <v>0.5</v>
      </c>
    </row>
    <row r="17" spans="1:16" ht="18" customHeight="1">
      <c r="A17" s="18"/>
      <c r="B17" s="149" t="s">
        <v>2</v>
      </c>
      <c r="C17" s="44" t="s">
        <v>11</v>
      </c>
      <c r="D17" s="93" t="s">
        <v>67</v>
      </c>
      <c r="E17" s="95">
        <v>5000</v>
      </c>
      <c r="F17" s="57">
        <f>IF(E17="","",E17/$E$16)</f>
        <v>0.5</v>
      </c>
      <c r="G17" s="95">
        <v>5000</v>
      </c>
      <c r="H17" s="57">
        <f>IF(G17="","",G17/$G$16)</f>
        <v>0.38461538461538464</v>
      </c>
      <c r="I17" s="95">
        <v>6000</v>
      </c>
      <c r="J17" s="57">
        <f>IF(I17="","",I17/$I$16)</f>
        <v>0.3333333333333333</v>
      </c>
      <c r="K17" s="95">
        <v>6000</v>
      </c>
      <c r="L17" s="57">
        <f>IF(K17="","",K17/$K$16)</f>
        <v>0.3</v>
      </c>
      <c r="M17" s="95">
        <v>7000</v>
      </c>
      <c r="N17" s="57">
        <f>IF(M17="","",M17/$M$16)</f>
        <v>0.3181818181818182</v>
      </c>
      <c r="O17" s="95">
        <v>7000</v>
      </c>
      <c r="P17" s="67">
        <f>IF(O17="","",O17/$O$16)</f>
        <v>0.28</v>
      </c>
    </row>
    <row r="18" spans="1:16" ht="18" customHeight="1">
      <c r="A18" s="18"/>
      <c r="B18" s="120"/>
      <c r="C18" s="46" t="s">
        <v>12</v>
      </c>
      <c r="D18" s="94" t="s">
        <v>68</v>
      </c>
      <c r="E18" s="96">
        <v>2000</v>
      </c>
      <c r="F18" s="58">
        <f>IF(E18="","",E18/$E$16)</f>
        <v>0.2</v>
      </c>
      <c r="G18" s="96">
        <v>2000</v>
      </c>
      <c r="H18" s="58">
        <f>IF(G18="","",G18/$G$16)</f>
        <v>0.15384615384615385</v>
      </c>
      <c r="I18" s="96">
        <v>4000</v>
      </c>
      <c r="J18" s="58">
        <f>IF(I18="","",I18/$I$16)</f>
        <v>0.2222222222222222</v>
      </c>
      <c r="K18" s="96">
        <v>6000</v>
      </c>
      <c r="L18" s="58">
        <f>IF(K18="","",K18/$K$16)</f>
        <v>0.3</v>
      </c>
      <c r="M18" s="96">
        <v>6000</v>
      </c>
      <c r="N18" s="58">
        <f>IF(M18="","",M18/$M$16)</f>
        <v>0.2727272727272727</v>
      </c>
      <c r="O18" s="96">
        <v>8000</v>
      </c>
      <c r="P18" s="68">
        <f>IF(O18="","",O18/$O$16)</f>
        <v>0.32</v>
      </c>
    </row>
    <row r="19" spans="1:16" ht="18" customHeight="1">
      <c r="A19" s="18"/>
      <c r="B19" s="120"/>
      <c r="C19" s="46" t="s">
        <v>13</v>
      </c>
      <c r="D19" s="94" t="s">
        <v>69</v>
      </c>
      <c r="E19" s="96">
        <v>2000</v>
      </c>
      <c r="F19" s="58">
        <f>IF(E19="","",E19/$E$16)</f>
        <v>0.2</v>
      </c>
      <c r="G19" s="96">
        <v>5000</v>
      </c>
      <c r="H19" s="58">
        <f>IF(G19="","",G19/$G$16)</f>
        <v>0.38461538461538464</v>
      </c>
      <c r="I19" s="96">
        <v>6000</v>
      </c>
      <c r="J19" s="58">
        <f>IF(I19="","",I19/$I$16)</f>
        <v>0.3333333333333333</v>
      </c>
      <c r="K19" s="96">
        <v>6000</v>
      </c>
      <c r="L19" s="58">
        <f>IF(K19="","",K19/$K$16)</f>
        <v>0.3</v>
      </c>
      <c r="M19" s="96">
        <v>7000</v>
      </c>
      <c r="N19" s="58">
        <f>IF(M19="","",M19/$M$16)</f>
        <v>0.3181818181818182</v>
      </c>
      <c r="O19" s="96">
        <v>8000</v>
      </c>
      <c r="P19" s="68">
        <f>IF(O19="","",O19/$O$16)</f>
        <v>0.32</v>
      </c>
    </row>
    <row r="20" spans="1:16" ht="18" customHeight="1">
      <c r="A20" s="18"/>
      <c r="B20" s="120"/>
      <c r="C20" s="46" t="s">
        <v>14</v>
      </c>
      <c r="D20" s="47"/>
      <c r="E20" s="96"/>
      <c r="F20" s="58">
        <f>IF(E20="","",E20/$E$16)</f>
      </c>
      <c r="G20" s="96"/>
      <c r="H20" s="58">
        <f>IF(G20="","",G20/$G$16)</f>
      </c>
      <c r="I20" s="96"/>
      <c r="J20" s="58">
        <f>IF(I20="","",I20/$I$16)</f>
      </c>
      <c r="K20" s="96"/>
      <c r="L20" s="58">
        <f>IF(K20="","",K20/$K$16)</f>
      </c>
      <c r="M20" s="96"/>
      <c r="N20" s="58">
        <f>IF(M20="","",M20/$M$16)</f>
      </c>
      <c r="O20" s="96"/>
      <c r="P20" s="68">
        <f>IF(O20="","",O20/$O$16)</f>
      </c>
    </row>
    <row r="21" spans="1:16" ht="18" customHeight="1">
      <c r="A21" s="20"/>
      <c r="B21" s="120"/>
      <c r="C21" s="48" t="s">
        <v>15</v>
      </c>
      <c r="D21" s="49" t="s">
        <v>1</v>
      </c>
      <c r="E21" s="97">
        <v>1000</v>
      </c>
      <c r="F21" s="59">
        <f>IF(E21="","",E21/$E$16)</f>
        <v>0.1</v>
      </c>
      <c r="G21" s="97">
        <v>1000</v>
      </c>
      <c r="H21" s="59">
        <f>IF(G21="","",G21/$G$16)</f>
        <v>0.07692307692307693</v>
      </c>
      <c r="I21" s="97">
        <v>2000</v>
      </c>
      <c r="J21" s="59">
        <f>IF(I21="","",I21/$I$16)</f>
        <v>0.1111111111111111</v>
      </c>
      <c r="K21" s="97">
        <v>2000</v>
      </c>
      <c r="L21" s="59">
        <f>IF(K21="","",K21/$K$16)</f>
        <v>0.1</v>
      </c>
      <c r="M21" s="97">
        <v>2000</v>
      </c>
      <c r="N21" s="59">
        <f>IF(M21="","",M21/$M$16)</f>
        <v>0.09090909090909091</v>
      </c>
      <c r="O21" s="97">
        <v>2000</v>
      </c>
      <c r="P21" s="69">
        <f>IF(O21="","",O21/$O$16)</f>
        <v>0.08</v>
      </c>
    </row>
    <row r="22" spans="1:16" ht="18" customHeight="1" thickBot="1">
      <c r="A22" s="22" t="s">
        <v>78</v>
      </c>
      <c r="B22" s="23"/>
      <c r="C22" s="24"/>
      <c r="D22" s="25"/>
      <c r="E22" s="26">
        <f>E10+E16</f>
        <v>40000</v>
      </c>
      <c r="F22" s="61" t="s">
        <v>16</v>
      </c>
      <c r="G22" s="26">
        <f>G10+G16</f>
        <v>44000</v>
      </c>
      <c r="H22" s="61" t="s">
        <v>16</v>
      </c>
      <c r="I22" s="26">
        <f>I10+I16</f>
        <v>46000</v>
      </c>
      <c r="J22" s="75">
        <f>IF(I22,I22/$G$22,"")</f>
        <v>1.0454545454545454</v>
      </c>
      <c r="K22" s="26">
        <f>K10+K16</f>
        <v>48000</v>
      </c>
      <c r="L22" s="75">
        <f>IF(K22,K22/$G$22,"")</f>
        <v>1.0909090909090908</v>
      </c>
      <c r="M22" s="26">
        <f>M10+M16</f>
        <v>48000</v>
      </c>
      <c r="N22" s="75">
        <f>IF(M22,M22/$G$22,"")</f>
        <v>1.0909090909090908</v>
      </c>
      <c r="O22" s="26">
        <f>O10+O16</f>
        <v>50000</v>
      </c>
      <c r="P22" s="78">
        <f>IF(O22,O22/$G$22,"")</f>
        <v>1.1363636363636365</v>
      </c>
    </row>
    <row r="23" spans="1:16" ht="30" customHeight="1">
      <c r="A23" s="146" t="s">
        <v>80</v>
      </c>
      <c r="B23" s="147"/>
      <c r="C23" s="147"/>
      <c r="D23" s="148"/>
      <c r="E23" s="102">
        <v>30000</v>
      </c>
      <c r="F23" s="62" t="s">
        <v>17</v>
      </c>
      <c r="G23" s="102">
        <v>30000</v>
      </c>
      <c r="H23" s="62" t="s">
        <v>17</v>
      </c>
      <c r="I23" s="102">
        <v>32000</v>
      </c>
      <c r="J23" s="76">
        <f>IF(I23="","",I23/$G$23)</f>
        <v>1.0666666666666667</v>
      </c>
      <c r="K23" s="102">
        <v>32000</v>
      </c>
      <c r="L23" s="76">
        <f>IF(K23="","",K23/$G$23)</f>
        <v>1.0666666666666667</v>
      </c>
      <c r="M23" s="102">
        <v>34000</v>
      </c>
      <c r="N23" s="76">
        <f>IF(M23="","",M23/$G$23)</f>
        <v>1.1333333333333333</v>
      </c>
      <c r="O23" s="102">
        <v>34000</v>
      </c>
      <c r="P23" s="79">
        <f>IF(O23="","",O23/$G$23)</f>
        <v>1.1333333333333333</v>
      </c>
    </row>
    <row r="24" spans="1:16" ht="18" customHeight="1" thickBot="1">
      <c r="A24" s="22" t="s">
        <v>79</v>
      </c>
      <c r="B24" s="23"/>
      <c r="C24" s="35"/>
      <c r="D24" s="25"/>
      <c r="E24" s="103">
        <v>6000</v>
      </c>
      <c r="F24" s="61" t="s">
        <v>18</v>
      </c>
      <c r="G24" s="103">
        <v>6000</v>
      </c>
      <c r="H24" s="61" t="s">
        <v>18</v>
      </c>
      <c r="I24" s="103">
        <v>8000</v>
      </c>
      <c r="J24" s="77">
        <f>IF(I24="","",I24/$G$24)</f>
        <v>1.3333333333333333</v>
      </c>
      <c r="K24" s="103">
        <v>8000</v>
      </c>
      <c r="L24" s="77">
        <f>IF(K24="","",K24/$G$24)</f>
        <v>1.3333333333333333</v>
      </c>
      <c r="M24" s="103">
        <v>9000</v>
      </c>
      <c r="N24" s="77">
        <f>IF(M24="","",M24/$G$24)</f>
        <v>1.5</v>
      </c>
      <c r="O24" s="103">
        <v>9000</v>
      </c>
      <c r="P24" s="80">
        <f>IF(O24="","",O24/$G$24)</f>
        <v>1.5</v>
      </c>
    </row>
    <row r="25" spans="1:16" ht="18" customHeight="1">
      <c r="A25" s="14" t="s">
        <v>84</v>
      </c>
      <c r="B25" s="15"/>
      <c r="C25" s="16"/>
      <c r="D25" s="17"/>
      <c r="E25" s="37">
        <f>SUM(E26:E29)</f>
        <v>8000</v>
      </c>
      <c r="F25" s="62" t="s">
        <v>19</v>
      </c>
      <c r="G25" s="37">
        <f>SUM(G26:G29)</f>
        <v>8000</v>
      </c>
      <c r="H25" s="62" t="s">
        <v>19</v>
      </c>
      <c r="I25" s="37">
        <f>SUM(I26:I29)</f>
        <v>7000</v>
      </c>
      <c r="J25" s="76">
        <f>IF(I25,I25/$G$25,"")</f>
        <v>0.875</v>
      </c>
      <c r="K25" s="37">
        <f>SUM(K26:K29)</f>
        <v>4000</v>
      </c>
      <c r="L25" s="76">
        <f>IF(K25,K25/$G$25,"")</f>
        <v>0.5</v>
      </c>
      <c r="M25" s="37">
        <f>SUM(M26:M29)</f>
        <v>4000</v>
      </c>
      <c r="N25" s="76">
        <f>IF(M25,M25/$G$25,"")</f>
        <v>0.5</v>
      </c>
      <c r="O25" s="37">
        <f>SUM(O26:O29)</f>
        <v>4000</v>
      </c>
      <c r="P25" s="79">
        <f>IF(O25,O25/$G$25,"")</f>
        <v>0.5</v>
      </c>
    </row>
    <row r="26" spans="1:16" ht="18" customHeight="1">
      <c r="A26" s="18"/>
      <c r="B26" s="120" t="s">
        <v>3</v>
      </c>
      <c r="C26" s="44" t="s">
        <v>20</v>
      </c>
      <c r="D26" s="93" t="s">
        <v>74</v>
      </c>
      <c r="E26" s="95">
        <v>2000</v>
      </c>
      <c r="F26" s="63">
        <f>IF(E26="","",E26/$E$25)</f>
        <v>0.25</v>
      </c>
      <c r="G26" s="95">
        <v>2000</v>
      </c>
      <c r="H26" s="63">
        <f>IF(G26="","",G26/$G$25)</f>
        <v>0.25</v>
      </c>
      <c r="I26" s="95">
        <v>2000</v>
      </c>
      <c r="J26" s="63">
        <f>IF(I26="","",I26/$I$25)</f>
        <v>0.2857142857142857</v>
      </c>
      <c r="K26" s="95">
        <v>2000</v>
      </c>
      <c r="L26" s="63">
        <f>IF(K26="","",K26/$K$25)</f>
        <v>0.5</v>
      </c>
      <c r="M26" s="95">
        <v>2000</v>
      </c>
      <c r="N26" s="63">
        <f>IF(M26="","",M26/$M$25)</f>
        <v>0.5</v>
      </c>
      <c r="O26" s="95">
        <v>2000</v>
      </c>
      <c r="P26" s="71">
        <f>IF(O26="","",O26/$O$25)</f>
        <v>0.5</v>
      </c>
    </row>
    <row r="27" spans="1:16" ht="18" customHeight="1">
      <c r="A27" s="18"/>
      <c r="B27" s="120"/>
      <c r="C27" s="46" t="s">
        <v>21</v>
      </c>
      <c r="D27" s="94" t="s">
        <v>75</v>
      </c>
      <c r="E27" s="96">
        <v>3000</v>
      </c>
      <c r="F27" s="58">
        <f>IF(E27="","",E27/$E$25)</f>
        <v>0.375</v>
      </c>
      <c r="G27" s="96">
        <v>3000</v>
      </c>
      <c r="H27" s="58">
        <f>IF(G27="","",G27/$G$25)</f>
        <v>0.375</v>
      </c>
      <c r="I27" s="96">
        <v>2000</v>
      </c>
      <c r="J27" s="58">
        <f>IF(I27="","",I27/$I$25)</f>
        <v>0.2857142857142857</v>
      </c>
      <c r="K27" s="96">
        <v>2000</v>
      </c>
      <c r="L27" s="58">
        <f>IF(K27="","",K27/$K$25)</f>
        <v>0.5</v>
      </c>
      <c r="M27" s="96">
        <v>2000</v>
      </c>
      <c r="N27" s="58">
        <f>IF(M27="","",M27/$M$25)</f>
        <v>0.5</v>
      </c>
      <c r="O27" s="96">
        <v>2000</v>
      </c>
      <c r="P27" s="68">
        <f>IF(O27="","",O27/$O$25)</f>
        <v>0.5</v>
      </c>
    </row>
    <row r="28" spans="1:16" ht="18" customHeight="1">
      <c r="A28" s="18"/>
      <c r="B28" s="120"/>
      <c r="C28" s="46" t="s">
        <v>22</v>
      </c>
      <c r="D28" s="94" t="s">
        <v>76</v>
      </c>
      <c r="E28" s="96">
        <v>2000</v>
      </c>
      <c r="F28" s="58">
        <f>IF(E28="","",E28/$E$25)</f>
        <v>0.25</v>
      </c>
      <c r="G28" s="96">
        <v>2000</v>
      </c>
      <c r="H28" s="58">
        <f>IF(G28="","",G28/$G$25)</f>
        <v>0.25</v>
      </c>
      <c r="I28" s="96">
        <v>2000</v>
      </c>
      <c r="J28" s="58">
        <f>IF(I28="","",I28/$I$25)</f>
        <v>0.2857142857142857</v>
      </c>
      <c r="K28" s="96">
        <v>0</v>
      </c>
      <c r="L28" s="58">
        <f>IF(K28="","",K28/$K$25)</f>
        <v>0</v>
      </c>
      <c r="M28" s="96">
        <v>0</v>
      </c>
      <c r="N28" s="58">
        <f>IF(M28="","",M28/$M$25)</f>
        <v>0</v>
      </c>
      <c r="O28" s="96">
        <v>0</v>
      </c>
      <c r="P28" s="68">
        <f>IF(O28="","",O28/$O$25)</f>
        <v>0</v>
      </c>
    </row>
    <row r="29" spans="1:16" ht="18" customHeight="1" thickBot="1">
      <c r="A29" s="19"/>
      <c r="B29" s="121"/>
      <c r="C29" s="52" t="s">
        <v>23</v>
      </c>
      <c r="D29" s="53" t="s">
        <v>1</v>
      </c>
      <c r="E29" s="100">
        <v>1000</v>
      </c>
      <c r="F29" s="64">
        <f>IF(E29="","",E29/$E$25)</f>
        <v>0.125</v>
      </c>
      <c r="G29" s="100">
        <v>1000</v>
      </c>
      <c r="H29" s="64">
        <f>IF(G29="","",G29/$G$25)</f>
        <v>0.125</v>
      </c>
      <c r="I29" s="100">
        <v>1000</v>
      </c>
      <c r="J29" s="64">
        <f>IF(I29="","",I29/$I$25)</f>
        <v>0.14285714285714285</v>
      </c>
      <c r="K29" s="100">
        <v>0</v>
      </c>
      <c r="L29" s="64">
        <f>IF(K29="","",K29/$K$25)</f>
        <v>0</v>
      </c>
      <c r="M29" s="100">
        <v>0</v>
      </c>
      <c r="N29" s="64">
        <f>IF(M29="","",M29/$M$25)</f>
        <v>0</v>
      </c>
      <c r="O29" s="100">
        <v>0</v>
      </c>
      <c r="P29" s="72">
        <f>IF(O29="","",O29/$O$25)</f>
        <v>0</v>
      </c>
    </row>
    <row r="30" spans="1:16" ht="18" customHeight="1">
      <c r="A30" s="18" t="s">
        <v>81</v>
      </c>
      <c r="B30" s="11"/>
      <c r="C30" s="12"/>
      <c r="D30" s="13"/>
      <c r="E30" s="101">
        <v>20000</v>
      </c>
      <c r="F30" s="65" t="s">
        <v>24</v>
      </c>
      <c r="G30" s="101">
        <v>20000</v>
      </c>
      <c r="H30" s="65" t="s">
        <v>24</v>
      </c>
      <c r="I30" s="101">
        <v>10000</v>
      </c>
      <c r="J30" s="81">
        <f>IF(I30="","",I30/$G$30)</f>
        <v>0.5</v>
      </c>
      <c r="K30" s="101">
        <v>2000</v>
      </c>
      <c r="L30" s="81">
        <f>IF(K30="","",K30/$G$30)</f>
        <v>0.1</v>
      </c>
      <c r="M30" s="101">
        <v>6000</v>
      </c>
      <c r="N30" s="81">
        <f>IF(M30="","",M30/$G$30)</f>
        <v>0.3</v>
      </c>
      <c r="O30" s="101">
        <v>2000</v>
      </c>
      <c r="P30" s="82">
        <f>IF(O30="","",O30/$G$30)</f>
        <v>0.1</v>
      </c>
    </row>
    <row r="31" spans="1:16" ht="18" customHeight="1">
      <c r="A31" s="18"/>
      <c r="B31" s="122" t="s">
        <v>6</v>
      </c>
      <c r="C31" s="123"/>
      <c r="D31" s="124"/>
      <c r="E31" s="171" t="s">
        <v>70</v>
      </c>
      <c r="F31" s="177"/>
      <c r="G31" s="171" t="s">
        <v>71</v>
      </c>
      <c r="H31" s="177"/>
      <c r="I31" s="171" t="s">
        <v>27</v>
      </c>
      <c r="J31" s="177"/>
      <c r="K31" s="171" t="s">
        <v>72</v>
      </c>
      <c r="L31" s="177"/>
      <c r="M31" s="171" t="s">
        <v>73</v>
      </c>
      <c r="N31" s="177"/>
      <c r="O31" s="171" t="s">
        <v>72</v>
      </c>
      <c r="P31" s="172"/>
    </row>
    <row r="32" spans="1:16" ht="18" customHeight="1">
      <c r="A32" s="18"/>
      <c r="B32" s="125"/>
      <c r="C32" s="126"/>
      <c r="D32" s="127"/>
      <c r="E32" s="173"/>
      <c r="F32" s="178"/>
      <c r="G32" s="173"/>
      <c r="H32" s="178"/>
      <c r="I32" s="173"/>
      <c r="J32" s="178"/>
      <c r="K32" s="173"/>
      <c r="L32" s="178"/>
      <c r="M32" s="173"/>
      <c r="N32" s="178"/>
      <c r="O32" s="173"/>
      <c r="P32" s="174"/>
    </row>
    <row r="33" spans="1:16" ht="18" customHeight="1">
      <c r="A33" s="18"/>
      <c r="B33" s="125"/>
      <c r="C33" s="126"/>
      <c r="D33" s="127"/>
      <c r="E33" s="173"/>
      <c r="F33" s="178"/>
      <c r="G33" s="173"/>
      <c r="H33" s="178"/>
      <c r="I33" s="173"/>
      <c r="J33" s="178"/>
      <c r="K33" s="173"/>
      <c r="L33" s="178"/>
      <c r="M33" s="173"/>
      <c r="N33" s="178"/>
      <c r="O33" s="173"/>
      <c r="P33" s="174"/>
    </row>
    <row r="34" spans="1:16" ht="18" customHeight="1" thickBot="1">
      <c r="A34" s="19"/>
      <c r="B34" s="128"/>
      <c r="C34" s="129"/>
      <c r="D34" s="130"/>
      <c r="E34" s="175"/>
      <c r="F34" s="179"/>
      <c r="G34" s="175"/>
      <c r="H34" s="179"/>
      <c r="I34" s="175"/>
      <c r="J34" s="179"/>
      <c r="K34" s="175"/>
      <c r="L34" s="179"/>
      <c r="M34" s="175"/>
      <c r="N34" s="179"/>
      <c r="O34" s="175"/>
      <c r="P34" s="176"/>
    </row>
    <row r="35" spans="1:16" ht="18" customHeight="1">
      <c r="A35" s="38" t="s">
        <v>82</v>
      </c>
      <c r="B35" s="39"/>
      <c r="C35" s="40"/>
      <c r="D35" s="41"/>
      <c r="E35" s="98">
        <v>5000</v>
      </c>
      <c r="F35" s="62" t="s">
        <v>25</v>
      </c>
      <c r="G35" s="98">
        <v>6000</v>
      </c>
      <c r="H35" s="62" t="s">
        <v>25</v>
      </c>
      <c r="I35" s="98">
        <v>6000</v>
      </c>
      <c r="J35" s="83">
        <f>IF(I35="","",I35/$G$35)</f>
        <v>1</v>
      </c>
      <c r="K35" s="98">
        <v>7000</v>
      </c>
      <c r="L35" s="83">
        <f>IF(K35="","",K35/$G$35)</f>
        <v>1.1666666666666667</v>
      </c>
      <c r="M35" s="98">
        <v>7000</v>
      </c>
      <c r="N35" s="83">
        <f>IF(M35="","",M35/$G$35)</f>
        <v>1.1666666666666667</v>
      </c>
      <c r="O35" s="98">
        <v>7000</v>
      </c>
      <c r="P35" s="85">
        <f>IF(O35="","",O35/$G$35)</f>
        <v>1.1666666666666667</v>
      </c>
    </row>
    <row r="36" spans="1:16" ht="18" customHeight="1" thickBot="1">
      <c r="A36" s="22" t="s">
        <v>83</v>
      </c>
      <c r="B36" s="23"/>
      <c r="C36" s="35"/>
      <c r="D36" s="25"/>
      <c r="E36" s="99">
        <v>2000</v>
      </c>
      <c r="F36" s="61" t="s">
        <v>26</v>
      </c>
      <c r="G36" s="99">
        <v>2000</v>
      </c>
      <c r="H36" s="61" t="s">
        <v>26</v>
      </c>
      <c r="I36" s="99">
        <v>3000</v>
      </c>
      <c r="J36" s="84">
        <f>IF(I36="","",I36/$G$36)</f>
        <v>1.5</v>
      </c>
      <c r="K36" s="99">
        <v>3000</v>
      </c>
      <c r="L36" s="84">
        <f>IF(K36="","",K36/$G$36)</f>
        <v>1.5</v>
      </c>
      <c r="M36" s="99">
        <v>3000</v>
      </c>
      <c r="N36" s="84">
        <f>IF(M36="","",M36/$G$36)</f>
        <v>1.5</v>
      </c>
      <c r="O36" s="99">
        <v>4000</v>
      </c>
      <c r="P36" s="86">
        <f>IF(O36="","",O36/$G$36)</f>
        <v>2</v>
      </c>
    </row>
    <row r="37" ht="12">
      <c r="A37" s="5" t="s">
        <v>77</v>
      </c>
    </row>
  </sheetData>
  <sheetProtection/>
  <mergeCells count="40">
    <mergeCell ref="O6:P6"/>
    <mergeCell ref="A23:D23"/>
    <mergeCell ref="B11:B15"/>
    <mergeCell ref="B17:B21"/>
    <mergeCell ref="E6:F6"/>
    <mergeCell ref="G6:H6"/>
    <mergeCell ref="I6:J6"/>
    <mergeCell ref="K6:L6"/>
    <mergeCell ref="E9:F9"/>
    <mergeCell ref="G9:H9"/>
    <mergeCell ref="O31:P34"/>
    <mergeCell ref="A5:B5"/>
    <mergeCell ref="G31:H34"/>
    <mergeCell ref="I31:J34"/>
    <mergeCell ref="K31:L34"/>
    <mergeCell ref="M31:N34"/>
    <mergeCell ref="B26:B29"/>
    <mergeCell ref="B31:D34"/>
    <mergeCell ref="E31:F34"/>
    <mergeCell ref="M6:N6"/>
    <mergeCell ref="I9:J9"/>
    <mergeCell ref="K9:L9"/>
    <mergeCell ref="M9:N9"/>
    <mergeCell ref="O9:P9"/>
    <mergeCell ref="A9:D9"/>
    <mergeCell ref="A7:D7"/>
    <mergeCell ref="E7:F7"/>
    <mergeCell ref="G7:H7"/>
    <mergeCell ref="E8:F8"/>
    <mergeCell ref="G8:H8"/>
    <mergeCell ref="A6:D6"/>
    <mergeCell ref="A8:D8"/>
    <mergeCell ref="I8:J8"/>
    <mergeCell ref="K8:L8"/>
    <mergeCell ref="M8:N8"/>
    <mergeCell ref="O8:P8"/>
    <mergeCell ref="I7:J7"/>
    <mergeCell ref="K7:L7"/>
    <mergeCell ref="M7:N7"/>
    <mergeCell ref="O7:P7"/>
  </mergeCells>
  <printOptions horizontalCentered="1"/>
  <pageMargins left="0.7874015748031497" right="0.7874015748031497" top="0.5905511811023623" bottom="0.4330708661417323" header="0.5118110236220472" footer="0.2755905511811024"/>
  <pageSetup fitToHeight="1" fitToWidth="1" horizontalDpi="600" verticalDpi="600" orientation="landscape" paperSize="9" scale="85" r:id="rId2"/>
  <headerFooter alignWithMargins="0">
    <oddHeader>&amp;R&amp;"ＭＳ 明朝,標準"(様式第３号)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地域振興整備公団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地域振興整備公団</dc:creator>
  <cp:keywords/>
  <dc:description/>
  <cp:lastModifiedBy>Administrator</cp:lastModifiedBy>
  <cp:lastPrinted>2006-10-20T04:18:15Z</cp:lastPrinted>
  <dcterms:created xsi:type="dcterms:W3CDTF">2004-05-07T04:23:07Z</dcterms:created>
  <dcterms:modified xsi:type="dcterms:W3CDTF">2015-03-05T02:35:51Z</dcterms:modified>
  <cp:category/>
  <cp:version/>
  <cp:contentType/>
  <cp:contentStatus/>
</cp:coreProperties>
</file>